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FR\Revista_Univers Farmaceutic\Revista 2025\3_2025\"/>
    </mc:Choice>
  </mc:AlternateContent>
  <xr:revisionPtr revIDLastSave="0" documentId="13_ncr:1_{205BD329-3BA7-452A-BE65-3DA89CBC2AED}" xr6:coauthVersionLast="47" xr6:coauthVersionMax="47" xr10:uidLastSave="{00000000-0000-0000-0000-000000000000}"/>
  <bookViews>
    <workbookView xWindow="-108" yWindow="-108" windowWidth="23256" windowHeight="12456" xr2:uid="{0CC8901B-F3A3-4084-A09F-249925561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1" l="1"/>
  <c r="J76" i="1"/>
  <c r="J73" i="1"/>
  <c r="J62" i="1"/>
  <c r="J49" i="1"/>
  <c r="J37" i="1"/>
  <c r="J24" i="1"/>
  <c r="J13" i="1"/>
  <c r="I48" i="1"/>
  <c r="F90" i="1"/>
  <c r="G90" i="1"/>
  <c r="H90" i="1"/>
  <c r="E90" i="1"/>
  <c r="I61" i="1"/>
  <c r="I60" i="1"/>
  <c r="I88" i="1"/>
  <c r="I57" i="1"/>
  <c r="I42" i="1"/>
  <c r="I2" i="1"/>
  <c r="I35" i="1"/>
  <c r="I36" i="1"/>
  <c r="I12" i="1"/>
  <c r="I87" i="1"/>
  <c r="I86" i="1"/>
  <c r="I85" i="1"/>
  <c r="I84" i="1"/>
  <c r="I83" i="1"/>
  <c r="I82" i="1"/>
  <c r="I81" i="1"/>
  <c r="I80" i="1"/>
  <c r="I79" i="1"/>
  <c r="I78" i="1"/>
  <c r="I77" i="1"/>
  <c r="I75" i="1"/>
  <c r="I74" i="1"/>
  <c r="I76" i="1" s="1"/>
  <c r="I72" i="1"/>
  <c r="I71" i="1"/>
  <c r="I70" i="1"/>
  <c r="I69" i="1"/>
  <c r="I68" i="1"/>
  <c r="I67" i="1"/>
  <c r="I66" i="1"/>
  <c r="I65" i="1"/>
  <c r="I64" i="1"/>
  <c r="I63" i="1"/>
  <c r="I59" i="1"/>
  <c r="I58" i="1"/>
  <c r="I56" i="1"/>
  <c r="I55" i="1"/>
  <c r="I54" i="1"/>
  <c r="I53" i="1"/>
  <c r="I52" i="1"/>
  <c r="I51" i="1"/>
  <c r="I50" i="1"/>
  <c r="I47" i="1"/>
  <c r="I46" i="1"/>
  <c r="I45" i="1"/>
  <c r="I44" i="1"/>
  <c r="I43" i="1"/>
  <c r="I41" i="1"/>
  <c r="I40" i="1"/>
  <c r="I39" i="1"/>
  <c r="I38" i="1"/>
  <c r="I34" i="1"/>
  <c r="I33" i="1"/>
  <c r="I32" i="1"/>
  <c r="I31" i="1"/>
  <c r="I30" i="1"/>
  <c r="I29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1" i="1"/>
  <c r="I10" i="1"/>
  <c r="I9" i="1"/>
  <c r="I8" i="1"/>
  <c r="I7" i="1"/>
  <c r="I6" i="1"/>
  <c r="I5" i="1"/>
  <c r="I4" i="1"/>
  <c r="I3" i="1"/>
  <c r="I73" i="1" l="1"/>
  <c r="I89" i="1"/>
  <c r="I62" i="1"/>
  <c r="I49" i="1"/>
  <c r="I37" i="1"/>
  <c r="I24" i="1"/>
  <c r="I13" i="1"/>
  <c r="I9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 Pana</author>
  </authors>
  <commentList>
    <comment ref="C68" authorId="0" shapeId="0" xr:uid="{6ECCDB87-0969-4D70-A803-18E2FC265939}">
      <text>
        <r>
          <rPr>
            <b/>
            <sz val="9"/>
            <color indexed="81"/>
            <rFont val="Tahoma"/>
            <family val="2"/>
            <charset val="238"/>
          </rPr>
          <t>Marian Pana:</t>
        </r>
        <r>
          <rPr>
            <sz val="9"/>
            <color indexed="81"/>
            <rFont val="Tahoma"/>
            <family val="2"/>
            <charset val="238"/>
          </rPr>
          <t xml:space="preserve">
combinatii in T1 și T2</t>
        </r>
      </text>
    </comment>
  </commentList>
</comments>
</file>

<file path=xl/sharedStrings.xml><?xml version="1.0" encoding="utf-8"?>
<sst xmlns="http://schemas.openxmlformats.org/spreadsheetml/2006/main" count="346" uniqueCount="207">
  <si>
    <t>Definiție**</t>
  </si>
  <si>
    <t>A</t>
  </si>
  <si>
    <t>B</t>
  </si>
  <si>
    <t>D</t>
  </si>
  <si>
    <t>Sublistă</t>
  </si>
  <si>
    <t xml:space="preserve">DCI </t>
  </si>
  <si>
    <t>CEFIXIMUM</t>
  </si>
  <si>
    <t>INDAPAMIDUM</t>
  </si>
  <si>
    <t>FENOFIBRATUM</t>
  </si>
  <si>
    <t>OMEPRAZOLUM</t>
  </si>
  <si>
    <t>AMOXICILLINUM + ACIDUM CLAVULANICUM</t>
  </si>
  <si>
    <t>COMBINATII (SPIRONOLACTONUM+FUROSEMIDUM)</t>
  </si>
  <si>
    <t>PENTOXIFYLLINUM</t>
  </si>
  <si>
    <t>BISOPROLOLUM</t>
  </si>
  <si>
    <t>METOPROLOLUM</t>
  </si>
  <si>
    <t>KETOTIFENUM</t>
  </si>
  <si>
    <t>ATORVASTATINUM</t>
  </si>
  <si>
    <t>COMBINATII (PERINDOPRILUM+INDAPAMIDUM)</t>
  </si>
  <si>
    <t>SULODEXIDUM</t>
  </si>
  <si>
    <t>CANDESARTANUM CILEXETIL</t>
  </si>
  <si>
    <t>PRAMIRACETAMUM</t>
  </si>
  <si>
    <t>ALFACALCIDOLUM</t>
  </si>
  <si>
    <t>ROSUVASTATINUM</t>
  </si>
  <si>
    <t>NEBIVOLOLUM</t>
  </si>
  <si>
    <t>BETAHISTINUM</t>
  </si>
  <si>
    <t>RILMENIDINUM</t>
  </si>
  <si>
    <t>ADALIMUMABUM</t>
  </si>
  <si>
    <t>C1</t>
  </si>
  <si>
    <t>ETANERCEPTUM</t>
  </si>
  <si>
    <t>COMBINATII (LEVODOPUM+CARBIDOPUM)</t>
  </si>
  <si>
    <t>SECUKINUMABUM</t>
  </si>
  <si>
    <t>BENRALIZUMABUM</t>
  </si>
  <si>
    <t>IXEKIZUMABUM</t>
  </si>
  <si>
    <t>TILDRAKIZUMABUM</t>
  </si>
  <si>
    <t>RISANKIZUMABUM</t>
  </si>
  <si>
    <t>COMBINATII (LEVODOPUM+CARBIDOPUM+ENTACAPONUM)</t>
  </si>
  <si>
    <t>METHOTREXATUM</t>
  </si>
  <si>
    <t>SEMAGLUTIDUM</t>
  </si>
  <si>
    <t>C2</t>
  </si>
  <si>
    <t>IBRUTINIBUM</t>
  </si>
  <si>
    <t>DARATUMUMABUM</t>
  </si>
  <si>
    <t>COMBINATII (PERTUZUMABUM+TRASTUZUMABUM)</t>
  </si>
  <si>
    <t>OSIMERTINIB</t>
  </si>
  <si>
    <t>PALBOCICLIBUM</t>
  </si>
  <si>
    <t>INSULINUM GLARGINE</t>
  </si>
  <si>
    <t>DULAGLUTIDUM</t>
  </si>
  <si>
    <t>COMBINATII (DAPAGLIFLOZINUM+METFORMINUM)</t>
  </si>
  <si>
    <t>INSULINUM DEGLUDEC</t>
  </si>
  <si>
    <t>IBUPROFENUM</t>
  </si>
  <si>
    <t>C3</t>
  </si>
  <si>
    <t>COMBINATII (BETAMETHASONUM+TETRYZOLINUM)</t>
  </si>
  <si>
    <t>PALIVIZUMABUM</t>
  </si>
  <si>
    <t>ACETYLCYSTEINUM</t>
  </si>
  <si>
    <t>METAMIZOLUM NATRIUM</t>
  </si>
  <si>
    <t>CARBOCISTEINUM</t>
  </si>
  <si>
    <t>COLECALCIFEROLUM</t>
  </si>
  <si>
    <t>CALCII GLUCONAS</t>
  </si>
  <si>
    <t>COMBINATII (TRIAMCINOLONUM+NEOMICINUM+NYSTATINUM)</t>
  </si>
  <si>
    <t>ACIDUM ASCORBICUM</t>
  </si>
  <si>
    <t>DIOSMINUM (COMBINATII)</t>
  </si>
  <si>
    <t>NICERGOLINUM</t>
  </si>
  <si>
    <t>TRIMETAZIDINUM</t>
  </si>
  <si>
    <t>ERDOSTEINUM</t>
  </si>
  <si>
    <t>TRIMEBUTINUM</t>
  </si>
  <si>
    <t>PIRACETAMUM</t>
  </si>
  <si>
    <t>ACID OMEGA-3-ESTERI ETILICI 90</t>
  </si>
  <si>
    <t>BENFOTIAMINUM</t>
  </si>
  <si>
    <t>MEBEVERINUM</t>
  </si>
  <si>
    <t>VACCIN PAPILOMAVIRUS (TIP 6,11,16,18,31,33,45,52,58)</t>
  </si>
  <si>
    <t>E1</t>
  </si>
  <si>
    <t>VACCIN GRIPAL INACTIVAT</t>
  </si>
  <si>
    <t>E2</t>
  </si>
  <si>
    <t>VACCIN PNEUMOCOCIC POLIZAHARIDIC CONJ. 20-VALENT ADS</t>
  </si>
  <si>
    <t>VACCIN PNEUMOCOCIC POLIZAHARIDIC CONJ. 13-VALENT ADS</t>
  </si>
  <si>
    <t>VACCIN DIFTERO-TETANO-PERTUSSIS ACELULAR</t>
  </si>
  <si>
    <t>VACCIN MENINGOCOCIC GRUP B(RADN,COMPONENT,ADSORBIT</t>
  </si>
  <si>
    <t>VACCIN VARICELIC VIU ATENUAT</t>
  </si>
  <si>
    <t>VACCIN MENINGOCOCIC CONJUGAT DE GRUP A,C,W135 SI Y</t>
  </si>
  <si>
    <t>VACCIN HEPATITIC B</t>
  </si>
  <si>
    <t>VACCIN MENINGOCOCIC PENTRU SEROGRUPUL B</t>
  </si>
  <si>
    <t>CEFUROXIMUM</t>
  </si>
  <si>
    <t>DAPAGLIFLOZINUM</t>
  </si>
  <si>
    <t>BULEVIRTIDUM</t>
  </si>
  <si>
    <t>LORATADINUM</t>
  </si>
  <si>
    <t>DIVERSE</t>
  </si>
  <si>
    <t>COMBINATII (BENFOTIAMINUM+PYRIDOXINUM)</t>
  </si>
  <si>
    <t>VACCIN GRIPAL VIU ATENUAT</t>
  </si>
  <si>
    <t>VACCIN PNEUMOCOCIC POLIZAHARIDIC 23-VALENT</t>
  </si>
  <si>
    <t>TOTAL TOP</t>
  </si>
  <si>
    <t>J01DD08</t>
  </si>
  <si>
    <t>C09BX01</t>
  </si>
  <si>
    <t>ACE INHIBITORS, COMBINATIONS</t>
  </si>
  <si>
    <t>C10AB05</t>
  </si>
  <si>
    <t>LIPID MODIFYING AGENTS, PLAIN</t>
  </si>
  <si>
    <t>A02BC05</t>
  </si>
  <si>
    <t>DRUGS FOR PEPTIC ULCER AND GASTRO-OESOPHAGEAL REFLUX DISEASE (GORD)</t>
  </si>
  <si>
    <t>J01CR02</t>
  </si>
  <si>
    <t>BETA-LACTAM ANTIBACTERIALS, PENICILLINS</t>
  </si>
  <si>
    <t>C03EB01</t>
  </si>
  <si>
    <t>DIURETICS AND POTASSIUM-SPARING AGENTS IN COMBINATION</t>
  </si>
  <si>
    <t>C04AD03</t>
  </si>
  <si>
    <t>PERIPHERAL VASODILATORS</t>
  </si>
  <si>
    <t>C07AB07</t>
  </si>
  <si>
    <t>BETA BLOCKING AGENTS</t>
  </si>
  <si>
    <t>C07AB02</t>
  </si>
  <si>
    <t>R06AX17</t>
  </si>
  <si>
    <t>ANTIHISTAMINES FOR SYSTEMIC USE</t>
  </si>
  <si>
    <t>J01DC02</t>
  </si>
  <si>
    <t>OTHER BETA-LACTAM ANTIBACTERIALS</t>
  </si>
  <si>
    <t>C10AA05</t>
  </si>
  <si>
    <t>C09BA04</t>
  </si>
  <si>
    <t>B01AB11</t>
  </si>
  <si>
    <t>ANTITHROMBOTIC AGENTS</t>
  </si>
  <si>
    <t>C09CA06</t>
  </si>
  <si>
    <t>ANGIOTENSIN II RECEPTOR BLOCKERS (ARBs), PLAIN</t>
  </si>
  <si>
    <t>N06BX16</t>
  </si>
  <si>
    <t>PSYCHOSTIMULANTS, AGENTS USED FOR ADHD AND NOOTROPICS</t>
  </si>
  <si>
    <t>A11CC03</t>
  </si>
  <si>
    <t>VITAMIN A AND D, INCL. COMBINATIONS OF THE TWO</t>
  </si>
  <si>
    <t>C10AA07</t>
  </si>
  <si>
    <t>C07AB12</t>
  </si>
  <si>
    <t>N07CA01</t>
  </si>
  <si>
    <t>ANTIVERTIGO PREPARATIONS</t>
  </si>
  <si>
    <t>C02AC06</t>
  </si>
  <si>
    <t>ANTIADRENERGIC AGENTS, CENTRALLY ACTING</t>
  </si>
  <si>
    <t>L04AB04</t>
  </si>
  <si>
    <t>IMMUNOSUPPRESSANTS</t>
  </si>
  <si>
    <t>L04AB01</t>
  </si>
  <si>
    <t>N04BA02</t>
  </si>
  <si>
    <t>DOPAMINERGIC AGENTS</t>
  </si>
  <si>
    <t>L04AC10</t>
  </si>
  <si>
    <t>R03DX10</t>
  </si>
  <si>
    <t>OTHER SYSTEMIC DRUGS FOR OBSTRUCTIVE AIRWAY DISEASES</t>
  </si>
  <si>
    <t>L04AC13</t>
  </si>
  <si>
    <t>L04AC17</t>
  </si>
  <si>
    <t>L04AC18</t>
  </si>
  <si>
    <t>N04BA03</t>
  </si>
  <si>
    <t>L04AX03</t>
  </si>
  <si>
    <t>J05AX28</t>
  </si>
  <si>
    <t>DIRECT ACTING ANTIVIRALS</t>
  </si>
  <si>
    <t>A10BK01</t>
  </si>
  <si>
    <t>BLOOD GLUCOSE LOWERING DRUGS, EXCL. INSULINS</t>
  </si>
  <si>
    <t>A10BJ06</t>
  </si>
  <si>
    <t>PROTEIN KINASE INHIBITORS</t>
  </si>
  <si>
    <t>L01XE27 (L01E)</t>
  </si>
  <si>
    <t>L01XY02 (L01F)</t>
  </si>
  <si>
    <t>MONOCLONAL ANTIBODIES AND ANTIBODY DRUG CONJUGATES</t>
  </si>
  <si>
    <t>L01XE35  (L01E)</t>
  </si>
  <si>
    <t>L01EF01</t>
  </si>
  <si>
    <t>A10AE04</t>
  </si>
  <si>
    <t>INSULINS AND ANALOGUES</t>
  </si>
  <si>
    <t>A10BJ05</t>
  </si>
  <si>
    <t>A10BD15</t>
  </si>
  <si>
    <t>A10AE06</t>
  </si>
  <si>
    <t>M01AE01</t>
  </si>
  <si>
    <t>ANTIINFLAMMATORY AND ANTIRHEUMATIC PRODUCTS, NON-STEROIDS</t>
  </si>
  <si>
    <t>R01ADN1</t>
  </si>
  <si>
    <t>DECONGESTANTS AND OTHER NASAL PREPARATIONS FOR TOPICAL USE</t>
  </si>
  <si>
    <t>IMMUNOGLOBULINS</t>
  </si>
  <si>
    <t xml:space="preserve">J06BB16 </t>
  </si>
  <si>
    <t>R05CB01</t>
  </si>
  <si>
    <t>EXPECTORANTS, EXCL. COMBINATIONS WITH COUGH SUPPRESSANTS</t>
  </si>
  <si>
    <t>N02BB02</t>
  </si>
  <si>
    <t>OTHER ANALGESICS AND ANTIPYRETICS</t>
  </si>
  <si>
    <t>R05CB03</t>
  </si>
  <si>
    <t>A11CC05</t>
  </si>
  <si>
    <t>D07CB01</t>
  </si>
  <si>
    <t>CORTICOSTEROIDS, COMBINATIONS WITH ANTIBIOTICS</t>
  </si>
  <si>
    <t>A12AA03</t>
  </si>
  <si>
    <r>
      <t xml:space="preserve">CALCIUM - </t>
    </r>
    <r>
      <rPr>
        <sz val="11"/>
        <color rgb="FF00B0F0"/>
        <rFont val="Calibri"/>
        <family val="2"/>
        <charset val="238"/>
        <scheme val="minor"/>
      </rPr>
      <t>MINERAL SUPPLEMENTS</t>
    </r>
  </si>
  <si>
    <t>A11GA01</t>
  </si>
  <si>
    <t>ASCORBIC ACID (VITAMIN C), INCL. COMBINATIONS</t>
  </si>
  <si>
    <t>R06AX13</t>
  </si>
  <si>
    <t>C05CA53</t>
  </si>
  <si>
    <t>CAPILLARY STABILIZING AGENTS</t>
  </si>
  <si>
    <t>C04AE02</t>
  </si>
  <si>
    <t>C01EB15</t>
  </si>
  <si>
    <t>OTHER CARDIAC PREPARATIONS</t>
  </si>
  <si>
    <t>R05CB15</t>
  </si>
  <si>
    <t>A03AA05</t>
  </si>
  <si>
    <t>DRUGS FOR FUNCTIONAL GASTROINTESTINAL DISORDERS</t>
  </si>
  <si>
    <t>A11DBN1</t>
  </si>
  <si>
    <t>VITAMIN B1, PLAIN AND IN COMBINATION WITH VITAMIN B6 AND B12</t>
  </si>
  <si>
    <t>N06BX03</t>
  </si>
  <si>
    <t>C10AX06</t>
  </si>
  <si>
    <t>A11DA03</t>
  </si>
  <si>
    <t>A03AA04</t>
  </si>
  <si>
    <t>J07BM03</t>
  </si>
  <si>
    <t>VIRAL VACCINES</t>
  </si>
  <si>
    <t>J07BB02</t>
  </si>
  <si>
    <t>J07AL01</t>
  </si>
  <si>
    <t>BACTERIAL VACCINES</t>
  </si>
  <si>
    <t>J07AJ52</t>
  </si>
  <si>
    <t>J07AH09</t>
  </si>
  <si>
    <t>J07AH08</t>
  </si>
  <si>
    <t>J07BK01</t>
  </si>
  <si>
    <t>J07BC01</t>
  </si>
  <si>
    <t>L01XC24  (L01F)</t>
  </si>
  <si>
    <t>%</t>
  </si>
  <si>
    <t>Cod ATC - nivel 5*</t>
  </si>
  <si>
    <t>*site ANMDMR</t>
  </si>
  <si>
    <t>**site WHO Collaborating Centre for Drug Statistics Methodology, cod ATC - nivel 3)</t>
  </si>
  <si>
    <t>Trim. 1/2024 (mii lei)</t>
  </si>
  <si>
    <t>Trim. 2/2024 (mii lei)</t>
  </si>
  <si>
    <t>Trim. 3 /2024 (mii lei)</t>
  </si>
  <si>
    <t>Trim. 4/2024 (mii lei)</t>
  </si>
  <si>
    <t>Total an 2024 (mii 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</si>
</sst>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charset val="204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Microsoft Sans Serif"/>
      <family val="2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7"/>
      <color rgb="FF000000"/>
      <name val="Verdana"/>
      <family val="2"/>
      <charset val="238"/>
    </font>
    <font>
      <sz val="8"/>
      <color rgb="FF333333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00B0F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vertical="top" wrapText="1"/>
    </xf>
    <xf numFmtId="4" fontId="1" fillId="2" borderId="1" xfId="0" applyNumberFormat="1" applyFont="1" applyFill="1" applyBorder="1" applyAlignment="1">
      <alignment horizontal="center" wrapText="1"/>
    </xf>
    <xf numFmtId="3" fontId="3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4" fontId="4" fillId="0" borderId="3" xfId="0" applyNumberFormat="1" applyFont="1" applyBorder="1"/>
    <xf numFmtId="4" fontId="8" fillId="0" borderId="1" xfId="0" applyNumberFormat="1" applyFont="1" applyBorder="1" applyAlignment="1">
      <alignment horizontal="right" vertical="center" wrapText="1"/>
    </xf>
    <xf numFmtId="4" fontId="5" fillId="0" borderId="3" xfId="0" applyNumberFormat="1" applyFont="1" applyBorder="1"/>
    <xf numFmtId="0" fontId="9" fillId="0" borderId="4" xfId="2" applyFont="1" applyBorder="1" applyAlignment="1">
      <alignment horizontal="left" vertical="top" wrapText="1"/>
    </xf>
    <xf numFmtId="4" fontId="10" fillId="0" borderId="4" xfId="2" applyNumberFormat="1" applyFont="1" applyBorder="1" applyAlignment="1">
      <alignment horizontal="right" vertical="top" shrinkToFit="1"/>
    </xf>
    <xf numFmtId="2" fontId="10" fillId="0" borderId="4" xfId="2" applyNumberFormat="1" applyFont="1" applyBorder="1" applyAlignment="1">
      <alignment horizontal="right" vertical="top" shrinkToFit="1"/>
    </xf>
    <xf numFmtId="4" fontId="11" fillId="0" borderId="1" xfId="0" applyNumberFormat="1" applyFont="1" applyBorder="1" applyAlignment="1">
      <alignment horizontal="right" vertical="center" wrapText="1"/>
    </xf>
    <xf numFmtId="4" fontId="10" fillId="0" borderId="4" xfId="1" applyNumberFormat="1" applyFont="1" applyBorder="1" applyAlignment="1">
      <alignment horizontal="right" vertical="top" shrinkToFit="1"/>
    </xf>
    <xf numFmtId="4" fontId="11" fillId="0" borderId="0" xfId="0" applyNumberFormat="1" applyFont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4" fontId="11" fillId="0" borderId="5" xfId="0" applyNumberFormat="1" applyFont="1" applyBorder="1" applyAlignment="1">
      <alignment horizontal="right" vertical="center" wrapText="1"/>
    </xf>
    <xf numFmtId="4" fontId="10" fillId="0" borderId="6" xfId="2" applyNumberFormat="1" applyFont="1" applyBorder="1" applyAlignment="1">
      <alignment horizontal="right" vertical="top" shrinkToFit="1"/>
    </xf>
    <xf numFmtId="4" fontId="10" fillId="0" borderId="7" xfId="2" applyNumberFormat="1" applyFont="1" applyBorder="1" applyAlignment="1">
      <alignment horizontal="right" vertical="top" shrinkToFit="1"/>
    </xf>
    <xf numFmtId="4" fontId="10" fillId="0" borderId="7" xfId="1" applyNumberFormat="1" applyFont="1" applyBorder="1" applyAlignment="1">
      <alignment horizontal="right" vertical="top" shrinkToFit="1"/>
    </xf>
    <xf numFmtId="4" fontId="10" fillId="0" borderId="1" xfId="2" applyNumberFormat="1" applyFont="1" applyBorder="1" applyAlignment="1">
      <alignment horizontal="right" vertical="top" shrinkToFit="1"/>
    </xf>
    <xf numFmtId="4" fontId="10" fillId="0" borderId="1" xfId="1" applyNumberFormat="1" applyFont="1" applyBorder="1" applyAlignment="1">
      <alignment horizontal="right" vertical="top" shrinkToFit="1"/>
    </xf>
    <xf numFmtId="2" fontId="10" fillId="0" borderId="4" xfId="1" applyNumberFormat="1" applyFont="1" applyBorder="1" applyAlignment="1">
      <alignment horizontal="right" vertical="top" shrinkToFit="1"/>
    </xf>
    <xf numFmtId="0" fontId="12" fillId="0" borderId="1" xfId="0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" fontId="9" fillId="0" borderId="4" xfId="1" applyNumberFormat="1" applyFont="1" applyBorder="1" applyAlignment="1">
      <alignment horizontal="right" vertical="top" shrinkToFit="1"/>
    </xf>
    <xf numFmtId="2" fontId="9" fillId="0" borderId="4" xfId="1" applyNumberFormat="1" applyFont="1" applyBorder="1" applyAlignment="1">
      <alignment horizontal="right" vertical="top" shrinkToFit="1"/>
    </xf>
    <xf numFmtId="4" fontId="9" fillId="0" borderId="7" xfId="1" applyNumberFormat="1" applyFont="1" applyBorder="1" applyAlignment="1">
      <alignment horizontal="right" vertical="top" shrinkToFit="1"/>
    </xf>
    <xf numFmtId="0" fontId="17" fillId="0" borderId="4" xfId="2" applyFont="1" applyBorder="1" applyAlignment="1">
      <alignment horizontal="left" vertical="top" wrapText="1"/>
    </xf>
    <xf numFmtId="4" fontId="18" fillId="0" borderId="4" xfId="2" applyNumberFormat="1" applyFont="1" applyBorder="1" applyAlignment="1">
      <alignment horizontal="right" vertical="top" shrinkToFit="1"/>
    </xf>
    <xf numFmtId="4" fontId="18" fillId="0" borderId="4" xfId="1" applyNumberFormat="1" applyFont="1" applyBorder="1" applyAlignment="1">
      <alignment horizontal="right" vertical="top" shrinkToFit="1"/>
    </xf>
    <xf numFmtId="0" fontId="1" fillId="0" borderId="0" xfId="0" applyFont="1"/>
    <xf numFmtId="4" fontId="10" fillId="0" borderId="0" xfId="2" applyNumberFormat="1" applyFont="1" applyAlignment="1">
      <alignment horizontal="right" vertical="top" shrinkToFit="1"/>
    </xf>
    <xf numFmtId="4" fontId="10" fillId="0" borderId="0" xfId="1" applyNumberFormat="1" applyFont="1" applyAlignment="1">
      <alignment horizontal="right" vertical="top" shrinkToFit="1"/>
    </xf>
    <xf numFmtId="0" fontId="9" fillId="0" borderId="8" xfId="2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17" fillId="0" borderId="8" xfId="1" applyFont="1" applyBorder="1" applyAlignment="1">
      <alignment horizontal="left" vertical="top" wrapText="1"/>
    </xf>
    <xf numFmtId="0" fontId="16" fillId="0" borderId="8" xfId="1" applyFont="1" applyBorder="1" applyAlignment="1">
      <alignment horizontal="left" vertical="top" wrapText="1"/>
    </xf>
    <xf numFmtId="0" fontId="19" fillId="0" borderId="1" xfId="0" applyFont="1" applyBorder="1"/>
    <xf numFmtId="0" fontId="0" fillId="0" borderId="0" xfId="0" applyAlignment="1">
      <alignment horizontal="left" vertical="top" wrapText="1"/>
    </xf>
    <xf numFmtId="0" fontId="20" fillId="0" borderId="1" xfId="0" applyFont="1" applyBorder="1"/>
    <xf numFmtId="0" fontId="21" fillId="0" borderId="1" xfId="0" applyFont="1" applyBorder="1"/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  <xf numFmtId="2" fontId="10" fillId="0" borderId="6" xfId="2" applyNumberFormat="1" applyFont="1" applyBorder="1" applyAlignment="1">
      <alignment horizontal="right" vertical="top" shrinkToFit="1"/>
    </xf>
    <xf numFmtId="2" fontId="10" fillId="0" borderId="8" xfId="1" applyNumberFormat="1" applyFont="1" applyBorder="1" applyAlignment="1">
      <alignment horizontal="right" vertical="top" shrinkToFit="1"/>
    </xf>
    <xf numFmtId="2" fontId="10" fillId="0" borderId="7" xfId="1" applyNumberFormat="1" applyFont="1" applyBorder="1" applyAlignment="1">
      <alignment horizontal="right" vertical="top" shrinkToFit="1"/>
    </xf>
    <xf numFmtId="4" fontId="10" fillId="0" borderId="9" xfId="1" applyNumberFormat="1" applyFont="1" applyBorder="1" applyAlignment="1">
      <alignment horizontal="right" vertical="top" shrinkToFit="1"/>
    </xf>
    <xf numFmtId="2" fontId="10" fillId="0" borderId="1" xfId="1" applyNumberFormat="1" applyFont="1" applyBorder="1" applyAlignment="1">
      <alignment horizontal="right" vertical="top" shrinkToFit="1"/>
    </xf>
    <xf numFmtId="164" fontId="1" fillId="2" borderId="10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1" fillId="0" borderId="0" xfId="0" applyNumberFormat="1" applyFont="1"/>
  </cellXfs>
  <cellStyles count="3">
    <cellStyle name="Normal" xfId="0" builtinId="0"/>
    <cellStyle name="Normal 2" xfId="1" xr:uid="{3ABC42B2-6748-48EB-AECE-37BD943F384D}"/>
    <cellStyle name="Normal 3" xfId="2" xr:uid="{7EAE3213-0360-4161-A9A3-983738806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A2C9-935B-4FDB-93AD-5F1A402C54E9}">
  <dimension ref="A1:J90"/>
  <sheetViews>
    <sheetView tabSelected="1" zoomScaleNormal="100" workbookViewId="0">
      <pane ySplit="1" topLeftCell="A2" activePane="bottomLeft" state="frozen"/>
      <selection pane="bottomLeft" activeCell="B60" sqref="B60"/>
    </sheetView>
  </sheetViews>
  <sheetFormatPr defaultColWidth="132.88671875" defaultRowHeight="14.4" x14ac:dyDescent="0.3"/>
  <cols>
    <col min="1" max="1" width="16" customWidth="1"/>
    <col min="2" max="2" width="48.109375" customWidth="1"/>
    <col min="3" max="3" width="46.109375" customWidth="1"/>
    <col min="4" max="4" width="8.44140625" customWidth="1"/>
    <col min="5" max="5" width="12.109375" customWidth="1"/>
    <col min="6" max="6" width="13.21875" customWidth="1"/>
    <col min="7" max="7" width="12.77734375" customWidth="1"/>
    <col min="8" max="8" width="13.44140625" customWidth="1"/>
    <col min="9" max="9" width="14.44140625" customWidth="1"/>
    <col min="10" max="10" width="14.44140625" style="52" customWidth="1"/>
  </cols>
  <sheetData>
    <row r="1" spans="1:10" ht="31.2" customHeight="1" x14ac:dyDescent="0.3">
      <c r="A1" s="6" t="s">
        <v>199</v>
      </c>
      <c r="B1" s="6" t="s">
        <v>0</v>
      </c>
      <c r="C1" s="6" t="s">
        <v>5</v>
      </c>
      <c r="D1" s="6" t="s">
        <v>4</v>
      </c>
      <c r="E1" s="4" t="s">
        <v>202</v>
      </c>
      <c r="F1" s="4" t="s">
        <v>203</v>
      </c>
      <c r="G1" s="4" t="s">
        <v>204</v>
      </c>
      <c r="H1" s="4" t="s">
        <v>205</v>
      </c>
      <c r="I1" s="7" t="s">
        <v>206</v>
      </c>
      <c r="J1" s="51" t="s">
        <v>198</v>
      </c>
    </row>
    <row r="2" spans="1:10" x14ac:dyDescent="0.3">
      <c r="A2" s="40" t="s">
        <v>89</v>
      </c>
      <c r="B2" s="2" t="s">
        <v>108</v>
      </c>
      <c r="C2" s="36" t="s">
        <v>6</v>
      </c>
      <c r="D2" s="11" t="s">
        <v>1</v>
      </c>
      <c r="E2" s="12">
        <v>22205.37</v>
      </c>
      <c r="F2" s="15">
        <v>16470.310000000001</v>
      </c>
      <c r="G2" s="15">
        <v>14803.71</v>
      </c>
      <c r="H2" s="12">
        <v>20199.47</v>
      </c>
      <c r="I2" s="8">
        <f>SUM(E2:H2)</f>
        <v>73678.86</v>
      </c>
    </row>
    <row r="3" spans="1:10" x14ac:dyDescent="0.3">
      <c r="A3" s="42" t="s">
        <v>90</v>
      </c>
      <c r="B3" s="2" t="s">
        <v>91</v>
      </c>
      <c r="C3" s="36" t="s">
        <v>7</v>
      </c>
      <c r="D3" s="11" t="s">
        <v>1</v>
      </c>
      <c r="E3" s="12">
        <v>19437.84</v>
      </c>
      <c r="F3" s="15">
        <v>18903.09</v>
      </c>
      <c r="G3" s="15">
        <v>18573.64</v>
      </c>
      <c r="H3" s="12">
        <v>18821.47</v>
      </c>
      <c r="I3" s="8">
        <f>SUM(E3:H3)</f>
        <v>75736.040000000008</v>
      </c>
    </row>
    <row r="4" spans="1:10" x14ac:dyDescent="0.3">
      <c r="A4" s="42" t="s">
        <v>92</v>
      </c>
      <c r="B4" s="2" t="s">
        <v>93</v>
      </c>
      <c r="C4" s="36" t="s">
        <v>8</v>
      </c>
      <c r="D4" s="11" t="s">
        <v>1</v>
      </c>
      <c r="E4" s="12">
        <v>18982.91</v>
      </c>
      <c r="F4" s="15">
        <v>18170.990000000002</v>
      </c>
      <c r="G4" s="15">
        <v>17608.41</v>
      </c>
      <c r="H4" s="12">
        <v>18320.37</v>
      </c>
      <c r="I4" s="8">
        <f t="shared" ref="I4:I82" si="0">SUM(E4:H4)</f>
        <v>73082.679999999993</v>
      </c>
    </row>
    <row r="5" spans="1:10" ht="28.8" x14ac:dyDescent="0.3">
      <c r="A5" s="42" t="s">
        <v>94</v>
      </c>
      <c r="B5" s="45" t="s">
        <v>95</v>
      </c>
      <c r="C5" s="36" t="s">
        <v>9</v>
      </c>
      <c r="D5" s="11" t="s">
        <v>1</v>
      </c>
      <c r="E5" s="12">
        <v>17369.919999999998</v>
      </c>
      <c r="F5" s="15">
        <v>16760.68</v>
      </c>
      <c r="G5" s="15">
        <v>16607.060000000001</v>
      </c>
      <c r="H5" s="12">
        <v>17114.11</v>
      </c>
      <c r="I5" s="8">
        <f t="shared" si="0"/>
        <v>67851.77</v>
      </c>
    </row>
    <row r="6" spans="1:10" ht="14.4" customHeight="1" x14ac:dyDescent="0.3">
      <c r="A6" s="42" t="s">
        <v>96</v>
      </c>
      <c r="B6" s="2" t="s">
        <v>97</v>
      </c>
      <c r="C6" s="36" t="s">
        <v>10</v>
      </c>
      <c r="D6" s="11" t="s">
        <v>1</v>
      </c>
      <c r="E6" s="12">
        <v>17251.009999999998</v>
      </c>
      <c r="F6" s="15">
        <v>16198.14</v>
      </c>
      <c r="G6" s="15">
        <v>15215.21</v>
      </c>
      <c r="H6" s="12">
        <v>20461.55</v>
      </c>
      <c r="I6" s="8">
        <f t="shared" si="0"/>
        <v>69125.909999999989</v>
      </c>
    </row>
    <row r="7" spans="1:10" ht="14.4" customHeight="1" x14ac:dyDescent="0.3">
      <c r="A7" s="42" t="s">
        <v>98</v>
      </c>
      <c r="B7" s="45" t="s">
        <v>99</v>
      </c>
      <c r="C7" s="36" t="s">
        <v>11</v>
      </c>
      <c r="D7" s="11" t="s">
        <v>1</v>
      </c>
      <c r="E7" s="12">
        <v>16819.669999999998</v>
      </c>
      <c r="F7" s="15">
        <v>17340.36</v>
      </c>
      <c r="G7" s="15">
        <v>17630.27</v>
      </c>
      <c r="H7" s="12">
        <v>17644.740000000002</v>
      </c>
      <c r="I7" s="8">
        <f t="shared" si="0"/>
        <v>69435.040000000008</v>
      </c>
    </row>
    <row r="8" spans="1:10" x14ac:dyDescent="0.3">
      <c r="A8" s="42" t="s">
        <v>100</v>
      </c>
      <c r="B8" s="2" t="s">
        <v>101</v>
      </c>
      <c r="C8" s="36" t="s">
        <v>12</v>
      </c>
      <c r="D8" s="11" t="s">
        <v>1</v>
      </c>
      <c r="E8" s="12">
        <v>11621.42</v>
      </c>
      <c r="F8" s="15">
        <v>11637.36</v>
      </c>
      <c r="G8" s="15">
        <v>11905.82</v>
      </c>
      <c r="H8" s="12">
        <v>12265.44</v>
      </c>
      <c r="I8" s="8">
        <f t="shared" si="0"/>
        <v>47430.04</v>
      </c>
    </row>
    <row r="9" spans="1:10" x14ac:dyDescent="0.3">
      <c r="A9" s="42" t="s">
        <v>102</v>
      </c>
      <c r="B9" s="2" t="s">
        <v>103</v>
      </c>
      <c r="C9" s="36" t="s">
        <v>13</v>
      </c>
      <c r="D9" s="11" t="s">
        <v>1</v>
      </c>
      <c r="E9" s="12">
        <v>11443.26</v>
      </c>
      <c r="F9" s="15">
        <v>11451.48</v>
      </c>
      <c r="G9" s="15">
        <v>11617.21</v>
      </c>
      <c r="H9" s="12">
        <v>12079</v>
      </c>
      <c r="I9" s="8">
        <f t="shared" si="0"/>
        <v>46590.95</v>
      </c>
    </row>
    <row r="10" spans="1:10" x14ac:dyDescent="0.3">
      <c r="A10" s="42" t="s">
        <v>104</v>
      </c>
      <c r="B10" s="2" t="s">
        <v>103</v>
      </c>
      <c r="C10" s="36" t="s">
        <v>14</v>
      </c>
      <c r="D10" s="11" t="s">
        <v>1</v>
      </c>
      <c r="E10" s="12">
        <v>11268.44</v>
      </c>
      <c r="F10" s="15">
        <v>11105.45</v>
      </c>
      <c r="G10" s="15">
        <v>11235.26</v>
      </c>
      <c r="H10" s="14"/>
      <c r="I10" s="8">
        <f t="shared" si="0"/>
        <v>33609.15</v>
      </c>
    </row>
    <row r="11" spans="1:10" x14ac:dyDescent="0.3">
      <c r="A11" s="42" t="s">
        <v>105</v>
      </c>
      <c r="B11" s="2" t="s">
        <v>106</v>
      </c>
      <c r="C11" s="36" t="s">
        <v>15</v>
      </c>
      <c r="D11" s="11" t="s">
        <v>1</v>
      </c>
      <c r="E11" s="12">
        <v>10360.370000000001</v>
      </c>
      <c r="F11" s="14"/>
      <c r="G11" s="14"/>
      <c r="H11" s="12">
        <v>11634.76</v>
      </c>
      <c r="I11" s="8">
        <f t="shared" si="0"/>
        <v>21995.13</v>
      </c>
    </row>
    <row r="12" spans="1:10" x14ac:dyDescent="0.3">
      <c r="A12" s="42" t="s">
        <v>107</v>
      </c>
      <c r="B12" s="2" t="s">
        <v>108</v>
      </c>
      <c r="C12" s="37" t="s">
        <v>80</v>
      </c>
      <c r="D12" s="11" t="s">
        <v>1</v>
      </c>
      <c r="E12" s="12"/>
      <c r="F12" s="15">
        <v>8843.93</v>
      </c>
      <c r="G12" s="15">
        <v>8171.48</v>
      </c>
      <c r="H12" s="12">
        <v>11504.92</v>
      </c>
      <c r="I12" s="8">
        <f t="shared" si="0"/>
        <v>28520.33</v>
      </c>
    </row>
    <row r="13" spans="1:10" s="33" customFormat="1" x14ac:dyDescent="0.3">
      <c r="A13" s="1"/>
      <c r="B13" s="1"/>
      <c r="C13" s="38" t="s">
        <v>88</v>
      </c>
      <c r="D13" s="30" t="s">
        <v>1</v>
      </c>
      <c r="E13" s="31"/>
      <c r="F13" s="32"/>
      <c r="G13" s="32"/>
      <c r="H13" s="31"/>
      <c r="I13" s="10">
        <f>SUM(I2:I12)</f>
        <v>607055.9</v>
      </c>
      <c r="J13" s="53">
        <f>I13/I$90</f>
        <v>9.4660839807121436E-2</v>
      </c>
    </row>
    <row r="14" spans="1:10" x14ac:dyDescent="0.3">
      <c r="A14" s="42" t="s">
        <v>109</v>
      </c>
      <c r="B14" s="2" t="s">
        <v>93</v>
      </c>
      <c r="C14" s="36" t="s">
        <v>16</v>
      </c>
      <c r="D14" s="11" t="s">
        <v>2</v>
      </c>
      <c r="E14" s="12">
        <v>37082.730000000003</v>
      </c>
      <c r="F14" s="15">
        <v>37786.78</v>
      </c>
      <c r="G14" s="15">
        <v>36628.03</v>
      </c>
      <c r="H14" s="15">
        <v>37336.17</v>
      </c>
      <c r="I14" s="8">
        <f>SUM(E14:H14)</f>
        <v>148833.71000000002</v>
      </c>
    </row>
    <row r="15" spans="1:10" ht="14.4" customHeight="1" x14ac:dyDescent="0.3">
      <c r="A15" s="42" t="s">
        <v>110</v>
      </c>
      <c r="B15" s="2" t="s">
        <v>91</v>
      </c>
      <c r="C15" s="36" t="s">
        <v>17</v>
      </c>
      <c r="D15" s="11" t="s">
        <v>2</v>
      </c>
      <c r="E15" s="12">
        <v>36427.69</v>
      </c>
      <c r="F15" s="15">
        <v>36373.15</v>
      </c>
      <c r="G15" s="15">
        <v>35751.870000000003</v>
      </c>
      <c r="H15" s="15">
        <v>37306.75</v>
      </c>
      <c r="I15" s="8">
        <f t="shared" si="0"/>
        <v>145859.46</v>
      </c>
    </row>
    <row r="16" spans="1:10" x14ac:dyDescent="0.3">
      <c r="A16" s="42" t="s">
        <v>111</v>
      </c>
      <c r="B16" s="2" t="s">
        <v>112</v>
      </c>
      <c r="C16" s="36" t="s">
        <v>18</v>
      </c>
      <c r="D16" s="11" t="s">
        <v>2</v>
      </c>
      <c r="E16" s="12">
        <v>34618.11</v>
      </c>
      <c r="F16" s="15">
        <v>35848.78</v>
      </c>
      <c r="G16" s="15">
        <v>39744.65</v>
      </c>
      <c r="H16" s="15">
        <v>43048.62</v>
      </c>
      <c r="I16" s="8">
        <f t="shared" si="0"/>
        <v>153260.16</v>
      </c>
    </row>
    <row r="17" spans="1:10" x14ac:dyDescent="0.3">
      <c r="A17" s="42" t="s">
        <v>113</v>
      </c>
      <c r="B17" s="2" t="s">
        <v>114</v>
      </c>
      <c r="C17" s="36" t="s">
        <v>19</v>
      </c>
      <c r="D17" s="11" t="s">
        <v>2</v>
      </c>
      <c r="E17" s="12">
        <v>32021.93</v>
      </c>
      <c r="F17" s="15">
        <v>31921.26</v>
      </c>
      <c r="G17" s="15">
        <v>31331.77</v>
      </c>
      <c r="H17" s="15">
        <v>32729.1</v>
      </c>
      <c r="I17" s="8">
        <f t="shared" si="0"/>
        <v>128004.06</v>
      </c>
    </row>
    <row r="18" spans="1:10" ht="28.8" x14ac:dyDescent="0.3">
      <c r="A18" s="42" t="s">
        <v>115</v>
      </c>
      <c r="B18" s="45" t="s">
        <v>116</v>
      </c>
      <c r="C18" s="36" t="s">
        <v>20</v>
      </c>
      <c r="D18" s="11" t="s">
        <v>2</v>
      </c>
      <c r="E18" s="12">
        <v>26671.31</v>
      </c>
      <c r="F18" s="15">
        <v>27384.77</v>
      </c>
      <c r="G18" s="15">
        <v>27754.1</v>
      </c>
      <c r="H18" s="15">
        <v>29140.78</v>
      </c>
      <c r="I18" s="8">
        <f t="shared" si="0"/>
        <v>110950.95999999999</v>
      </c>
    </row>
    <row r="19" spans="1:10" x14ac:dyDescent="0.3">
      <c r="A19" s="42" t="s">
        <v>117</v>
      </c>
      <c r="B19" s="2" t="s">
        <v>118</v>
      </c>
      <c r="C19" s="36" t="s">
        <v>21</v>
      </c>
      <c r="D19" s="11" t="s">
        <v>2</v>
      </c>
      <c r="E19" s="12">
        <v>22308.53</v>
      </c>
      <c r="F19" s="15">
        <v>22029.53</v>
      </c>
      <c r="G19" s="15">
        <v>22045.99</v>
      </c>
      <c r="H19" s="15">
        <v>23755.72</v>
      </c>
      <c r="I19" s="8">
        <f t="shared" si="0"/>
        <v>90139.77</v>
      </c>
    </row>
    <row r="20" spans="1:10" x14ac:dyDescent="0.3">
      <c r="A20" s="42" t="s">
        <v>119</v>
      </c>
      <c r="B20" s="2" t="s">
        <v>93</v>
      </c>
      <c r="C20" s="36" t="s">
        <v>22</v>
      </c>
      <c r="D20" s="11" t="s">
        <v>2</v>
      </c>
      <c r="E20" s="12">
        <v>21230.639999999999</v>
      </c>
      <c r="F20" s="15">
        <v>21422.26</v>
      </c>
      <c r="G20" s="15">
        <v>21646.25</v>
      </c>
      <c r="H20" s="15">
        <v>22691.13</v>
      </c>
      <c r="I20" s="8">
        <f t="shared" si="0"/>
        <v>86990.28</v>
      </c>
    </row>
    <row r="21" spans="1:10" x14ac:dyDescent="0.3">
      <c r="A21" s="42" t="s">
        <v>120</v>
      </c>
      <c r="B21" s="2" t="s">
        <v>103</v>
      </c>
      <c r="C21" s="36" t="s">
        <v>23</v>
      </c>
      <c r="D21" s="11" t="s">
        <v>2</v>
      </c>
      <c r="E21" s="12">
        <v>15770.18</v>
      </c>
      <c r="F21" s="15">
        <v>15621.37</v>
      </c>
      <c r="G21" s="15">
        <v>15547.27</v>
      </c>
      <c r="H21" s="15">
        <v>15948.96</v>
      </c>
      <c r="I21" s="8">
        <f t="shared" si="0"/>
        <v>62887.780000000006</v>
      </c>
    </row>
    <row r="22" spans="1:10" x14ac:dyDescent="0.3">
      <c r="A22" s="42" t="s">
        <v>121</v>
      </c>
      <c r="B22" s="2" t="s">
        <v>122</v>
      </c>
      <c r="C22" s="36" t="s">
        <v>24</v>
      </c>
      <c r="D22" s="11" t="s">
        <v>2</v>
      </c>
      <c r="E22" s="12">
        <v>15401.38</v>
      </c>
      <c r="F22" s="15">
        <v>15468.64</v>
      </c>
      <c r="G22" s="15">
        <v>15659.17</v>
      </c>
      <c r="H22" s="15">
        <v>16155.81</v>
      </c>
      <c r="I22" s="8">
        <f t="shared" si="0"/>
        <v>62684.999999999993</v>
      </c>
    </row>
    <row r="23" spans="1:10" x14ac:dyDescent="0.3">
      <c r="A23" s="42" t="s">
        <v>123</v>
      </c>
      <c r="B23" s="2" t="s">
        <v>124</v>
      </c>
      <c r="C23" s="36" t="s">
        <v>25</v>
      </c>
      <c r="D23" s="11" t="s">
        <v>2</v>
      </c>
      <c r="E23" s="12">
        <v>14934.04</v>
      </c>
      <c r="F23" s="15">
        <v>15300.22</v>
      </c>
      <c r="G23" s="15">
        <v>15144.98</v>
      </c>
      <c r="H23" s="15">
        <v>15974.67</v>
      </c>
      <c r="I23" s="8">
        <f t="shared" si="0"/>
        <v>61353.91</v>
      </c>
    </row>
    <row r="24" spans="1:10" x14ac:dyDescent="0.3">
      <c r="A24" s="2"/>
      <c r="B24" s="2"/>
      <c r="C24" s="38" t="s">
        <v>88</v>
      </c>
      <c r="D24" s="30" t="s">
        <v>2</v>
      </c>
      <c r="E24" s="12"/>
      <c r="F24" s="15"/>
      <c r="G24" s="15"/>
      <c r="H24" s="15"/>
      <c r="I24" s="10">
        <f>SUM(I14:I23)</f>
        <v>1050965.0900000001</v>
      </c>
      <c r="J24" s="53">
        <f>I24/I$90</f>
        <v>0.16388151079227953</v>
      </c>
    </row>
    <row r="25" spans="1:10" x14ac:dyDescent="0.3">
      <c r="A25" s="42" t="s">
        <v>125</v>
      </c>
      <c r="B25" s="2" t="s">
        <v>126</v>
      </c>
      <c r="C25" s="36" t="s">
        <v>26</v>
      </c>
      <c r="D25" s="11" t="s">
        <v>27</v>
      </c>
      <c r="E25" s="12">
        <v>30768.880000000001</v>
      </c>
      <c r="F25" s="15">
        <v>31467.93</v>
      </c>
      <c r="G25" s="15">
        <v>27131.31</v>
      </c>
      <c r="H25" s="15">
        <v>26109.360000000001</v>
      </c>
      <c r="I25" s="8">
        <f t="shared" si="0"/>
        <v>115477.48</v>
      </c>
    </row>
    <row r="26" spans="1:10" x14ac:dyDescent="0.3">
      <c r="A26" s="42" t="s">
        <v>127</v>
      </c>
      <c r="B26" s="2" t="s">
        <v>126</v>
      </c>
      <c r="C26" s="36" t="s">
        <v>28</v>
      </c>
      <c r="D26" s="11" t="s">
        <v>27</v>
      </c>
      <c r="E26" s="12">
        <v>28677.99</v>
      </c>
      <c r="F26" s="15">
        <v>28844.52</v>
      </c>
      <c r="G26" s="15">
        <v>28949.98</v>
      </c>
      <c r="H26" s="15">
        <v>29218.720000000001</v>
      </c>
      <c r="I26" s="8">
        <f t="shared" si="0"/>
        <v>115691.21</v>
      </c>
    </row>
    <row r="27" spans="1:10" ht="14.4" customHeight="1" x14ac:dyDescent="0.3">
      <c r="A27" s="42" t="s">
        <v>128</v>
      </c>
      <c r="B27" s="2" t="s">
        <v>129</v>
      </c>
      <c r="C27" s="36" t="s">
        <v>29</v>
      </c>
      <c r="D27" s="11" t="s">
        <v>27</v>
      </c>
      <c r="E27" s="12">
        <v>26444.2</v>
      </c>
      <c r="F27" s="15">
        <v>26404.06</v>
      </c>
      <c r="G27" s="15">
        <v>27658.97</v>
      </c>
      <c r="H27" s="15">
        <v>28342.76</v>
      </c>
      <c r="I27" s="8">
        <f t="shared" si="0"/>
        <v>108849.99</v>
      </c>
    </row>
    <row r="28" spans="1:10" x14ac:dyDescent="0.3">
      <c r="A28" s="42" t="s">
        <v>130</v>
      </c>
      <c r="B28" s="2" t="s">
        <v>126</v>
      </c>
      <c r="C28" s="36" t="s">
        <v>30</v>
      </c>
      <c r="D28" s="11" t="s">
        <v>27</v>
      </c>
      <c r="E28" s="12">
        <v>25386.16</v>
      </c>
      <c r="F28" s="15">
        <v>26720.03</v>
      </c>
      <c r="G28" s="15">
        <v>27218.15</v>
      </c>
      <c r="H28" s="15">
        <v>28280.68</v>
      </c>
      <c r="I28" s="8">
        <f t="shared" si="0"/>
        <v>107605.01999999999</v>
      </c>
    </row>
    <row r="29" spans="1:10" ht="28.8" x14ac:dyDescent="0.3">
      <c r="A29" s="42" t="s">
        <v>131</v>
      </c>
      <c r="B29" s="45" t="s">
        <v>132</v>
      </c>
      <c r="C29" s="36" t="s">
        <v>31</v>
      </c>
      <c r="D29" s="11" t="s">
        <v>27</v>
      </c>
      <c r="E29" s="12">
        <v>20916.830000000002</v>
      </c>
      <c r="F29" s="15">
        <v>23166.03</v>
      </c>
      <c r="G29" s="15">
        <v>24579.279999999999</v>
      </c>
      <c r="H29" s="15">
        <v>25415.759999999998</v>
      </c>
      <c r="I29" s="8">
        <f t="shared" si="0"/>
        <v>94077.9</v>
      </c>
    </row>
    <row r="30" spans="1:10" x14ac:dyDescent="0.3">
      <c r="A30" s="42" t="s">
        <v>133</v>
      </c>
      <c r="B30" s="2" t="s">
        <v>126</v>
      </c>
      <c r="C30" s="36" t="s">
        <v>32</v>
      </c>
      <c r="D30" s="11" t="s">
        <v>27</v>
      </c>
      <c r="E30" s="12">
        <v>18517.8</v>
      </c>
      <c r="F30" s="15">
        <v>20067.13</v>
      </c>
      <c r="G30" s="15">
        <v>19089.41</v>
      </c>
      <c r="H30" s="15">
        <v>19740.82</v>
      </c>
      <c r="I30" s="8">
        <f t="shared" si="0"/>
        <v>77415.16</v>
      </c>
    </row>
    <row r="31" spans="1:10" x14ac:dyDescent="0.3">
      <c r="A31" s="42" t="s">
        <v>134</v>
      </c>
      <c r="B31" s="2" t="s">
        <v>126</v>
      </c>
      <c r="C31" s="36" t="s">
        <v>33</v>
      </c>
      <c r="D31" s="11" t="s">
        <v>27</v>
      </c>
      <c r="E31" s="12">
        <v>17612.27</v>
      </c>
      <c r="F31" s="15">
        <v>20735.86</v>
      </c>
      <c r="G31" s="15">
        <v>23132.400000000001</v>
      </c>
      <c r="H31" s="15">
        <v>24200.560000000001</v>
      </c>
      <c r="I31" s="8">
        <f t="shared" si="0"/>
        <v>85681.090000000011</v>
      </c>
    </row>
    <row r="32" spans="1:10" x14ac:dyDescent="0.3">
      <c r="A32" s="42" t="s">
        <v>135</v>
      </c>
      <c r="B32" s="2" t="s">
        <v>126</v>
      </c>
      <c r="C32" s="36" t="s">
        <v>34</v>
      </c>
      <c r="D32" s="11" t="s">
        <v>27</v>
      </c>
      <c r="E32" s="12">
        <v>16905.02</v>
      </c>
      <c r="F32" s="15">
        <v>19075.75</v>
      </c>
      <c r="G32" s="15">
        <v>18975.990000000002</v>
      </c>
      <c r="H32" s="15">
        <v>21304.33</v>
      </c>
      <c r="I32" s="8">
        <f t="shared" si="0"/>
        <v>76261.090000000011</v>
      </c>
    </row>
    <row r="33" spans="1:10" ht="29.4" customHeight="1" x14ac:dyDescent="0.3">
      <c r="A33" s="42" t="s">
        <v>136</v>
      </c>
      <c r="B33" s="2" t="s">
        <v>129</v>
      </c>
      <c r="C33" s="36" t="s">
        <v>35</v>
      </c>
      <c r="D33" s="11" t="s">
        <v>27</v>
      </c>
      <c r="E33" s="12">
        <v>16101.69</v>
      </c>
      <c r="F33" s="15">
        <v>19405.88</v>
      </c>
      <c r="G33" s="17"/>
      <c r="H33" s="17"/>
      <c r="I33" s="8">
        <f t="shared" si="0"/>
        <v>35507.57</v>
      </c>
    </row>
    <row r="34" spans="1:10" x14ac:dyDescent="0.3">
      <c r="A34" s="42" t="s">
        <v>137</v>
      </c>
      <c r="B34" s="2" t="s">
        <v>126</v>
      </c>
      <c r="C34" s="36" t="s">
        <v>36</v>
      </c>
      <c r="D34" s="11" t="s">
        <v>27</v>
      </c>
      <c r="E34" s="12">
        <v>16016.91</v>
      </c>
      <c r="F34" s="14"/>
      <c r="G34" s="14"/>
      <c r="H34" s="14"/>
      <c r="I34" s="8">
        <f t="shared" si="0"/>
        <v>16016.91</v>
      </c>
    </row>
    <row r="35" spans="1:10" x14ac:dyDescent="0.3">
      <c r="A35" s="42" t="s">
        <v>138</v>
      </c>
      <c r="B35" s="2" t="s">
        <v>139</v>
      </c>
      <c r="C35" s="37" t="s">
        <v>82</v>
      </c>
      <c r="D35" s="11" t="s">
        <v>27</v>
      </c>
      <c r="E35" s="12"/>
      <c r="F35" s="18"/>
      <c r="G35" s="16">
        <v>23867.59</v>
      </c>
      <c r="H35" s="15">
        <v>63696.23</v>
      </c>
      <c r="I35" s="8">
        <f t="shared" si="0"/>
        <v>87563.82</v>
      </c>
    </row>
    <row r="36" spans="1:10" x14ac:dyDescent="0.3">
      <c r="A36" s="42" t="s">
        <v>140</v>
      </c>
      <c r="B36" s="2" t="s">
        <v>141</v>
      </c>
      <c r="C36" s="37" t="s">
        <v>81</v>
      </c>
      <c r="D36" s="11" t="s">
        <v>27</v>
      </c>
      <c r="E36" s="12"/>
      <c r="F36" s="15">
        <v>21390.82</v>
      </c>
      <c r="G36" s="15">
        <v>26117.96</v>
      </c>
      <c r="H36" s="15">
        <v>32094.49</v>
      </c>
      <c r="I36" s="8">
        <f t="shared" si="0"/>
        <v>79603.27</v>
      </c>
    </row>
    <row r="37" spans="1:10" x14ac:dyDescent="0.3">
      <c r="A37" s="2"/>
      <c r="B37" s="2"/>
      <c r="C37" s="38" t="s">
        <v>88</v>
      </c>
      <c r="D37" s="30" t="s">
        <v>27</v>
      </c>
      <c r="E37" s="12"/>
      <c r="F37" s="15"/>
      <c r="G37" s="15"/>
      <c r="H37" s="15"/>
      <c r="I37" s="10">
        <f>SUM(I25:I36)</f>
        <v>999750.51</v>
      </c>
      <c r="J37" s="53">
        <f>I37/I$90</f>
        <v>0.15589540085879727</v>
      </c>
    </row>
    <row r="38" spans="1:10" x14ac:dyDescent="0.3">
      <c r="A38" s="42" t="s">
        <v>142</v>
      </c>
      <c r="B38" s="2" t="s">
        <v>141</v>
      </c>
      <c r="C38" s="36" t="s">
        <v>37</v>
      </c>
      <c r="D38" s="11" t="s">
        <v>38</v>
      </c>
      <c r="E38" s="12">
        <v>110989.74</v>
      </c>
      <c r="F38" s="12">
        <v>117245.3</v>
      </c>
      <c r="G38" s="15">
        <v>117893.64</v>
      </c>
      <c r="H38" s="15">
        <v>120424.8</v>
      </c>
      <c r="I38" s="8">
        <f>SUM(E38:H38)</f>
        <v>466553.48</v>
      </c>
    </row>
    <row r="39" spans="1:10" x14ac:dyDescent="0.3">
      <c r="A39" s="42" t="s">
        <v>144</v>
      </c>
      <c r="B39" s="2" t="s">
        <v>143</v>
      </c>
      <c r="C39" s="36" t="s">
        <v>39</v>
      </c>
      <c r="D39" s="11" t="s">
        <v>38</v>
      </c>
      <c r="E39" s="12">
        <v>93811.21</v>
      </c>
      <c r="F39" s="12">
        <v>99677.84</v>
      </c>
      <c r="G39" s="15">
        <v>100722.99</v>
      </c>
      <c r="H39" s="15">
        <v>100709.66</v>
      </c>
      <c r="I39" s="8">
        <f t="shared" si="0"/>
        <v>394921.69999999995</v>
      </c>
    </row>
    <row r="40" spans="1:10" ht="28.8" x14ac:dyDescent="0.3">
      <c r="A40" s="42" t="s">
        <v>197</v>
      </c>
      <c r="B40" s="45" t="s">
        <v>146</v>
      </c>
      <c r="C40" s="36" t="s">
        <v>40</v>
      </c>
      <c r="D40" s="11" t="s">
        <v>38</v>
      </c>
      <c r="E40" s="12">
        <v>89331.25</v>
      </c>
      <c r="F40" s="12">
        <v>96612.34</v>
      </c>
      <c r="G40" s="15">
        <v>107624.25</v>
      </c>
      <c r="H40" s="15">
        <v>112345.18</v>
      </c>
      <c r="I40" s="8">
        <f t="shared" si="0"/>
        <v>405913.01999999996</v>
      </c>
    </row>
    <row r="41" spans="1:10" ht="28.8" customHeight="1" x14ac:dyDescent="0.3">
      <c r="A41" s="42" t="s">
        <v>145</v>
      </c>
      <c r="B41" s="45" t="s">
        <v>146</v>
      </c>
      <c r="C41" s="36" t="s">
        <v>41</v>
      </c>
      <c r="D41" s="11" t="s">
        <v>38</v>
      </c>
      <c r="E41" s="12">
        <v>75590.740000000005</v>
      </c>
      <c r="F41" s="12">
        <v>85263.72</v>
      </c>
      <c r="G41" s="15">
        <v>89188.74</v>
      </c>
      <c r="H41" s="15">
        <v>99425.88</v>
      </c>
      <c r="I41" s="8">
        <f t="shared" si="0"/>
        <v>349469.08</v>
      </c>
    </row>
    <row r="42" spans="1:10" x14ac:dyDescent="0.3">
      <c r="A42" s="42" t="s">
        <v>147</v>
      </c>
      <c r="B42" s="2" t="s">
        <v>143</v>
      </c>
      <c r="C42" s="36" t="s">
        <v>42</v>
      </c>
      <c r="D42" s="11" t="s">
        <v>38</v>
      </c>
      <c r="E42" s="12">
        <v>61617.36</v>
      </c>
      <c r="F42" s="12">
        <v>67971.44</v>
      </c>
      <c r="G42" s="15">
        <v>71608.87</v>
      </c>
      <c r="H42" s="15">
        <v>76842.39</v>
      </c>
      <c r="I42" s="8">
        <f t="shared" si="0"/>
        <v>278040.06</v>
      </c>
    </row>
    <row r="43" spans="1:10" x14ac:dyDescent="0.3">
      <c r="A43" s="42" t="s">
        <v>148</v>
      </c>
      <c r="B43" s="2" t="s">
        <v>143</v>
      </c>
      <c r="C43" s="36" t="s">
        <v>43</v>
      </c>
      <c r="D43" s="11" t="s">
        <v>38</v>
      </c>
      <c r="E43" s="12">
        <v>60097.68</v>
      </c>
      <c r="F43" s="12">
        <v>62997.42</v>
      </c>
      <c r="G43" s="15">
        <v>63973.35</v>
      </c>
      <c r="H43" s="15">
        <v>66293.149999999994</v>
      </c>
      <c r="I43" s="8">
        <f t="shared" si="0"/>
        <v>253361.6</v>
      </c>
    </row>
    <row r="44" spans="1:10" x14ac:dyDescent="0.3">
      <c r="A44" s="42" t="s">
        <v>149</v>
      </c>
      <c r="B44" s="2" t="s">
        <v>150</v>
      </c>
      <c r="C44" s="36" t="s">
        <v>44</v>
      </c>
      <c r="D44" s="11" t="s">
        <v>38</v>
      </c>
      <c r="E44" s="12">
        <v>56369.07</v>
      </c>
      <c r="F44" s="12">
        <v>55220.41</v>
      </c>
      <c r="G44" s="15">
        <v>54867.6</v>
      </c>
      <c r="H44" s="17"/>
      <c r="I44" s="8">
        <f t="shared" si="0"/>
        <v>166457.08000000002</v>
      </c>
    </row>
    <row r="45" spans="1:10" x14ac:dyDescent="0.3">
      <c r="A45" s="42" t="s">
        <v>151</v>
      </c>
      <c r="B45" s="2" t="s">
        <v>141</v>
      </c>
      <c r="C45" s="36" t="s">
        <v>45</v>
      </c>
      <c r="D45" s="11" t="s">
        <v>38</v>
      </c>
      <c r="E45" s="12">
        <v>54839.56</v>
      </c>
      <c r="F45" s="12">
        <v>54756.54</v>
      </c>
      <c r="G45" s="15">
        <v>58362.71</v>
      </c>
      <c r="H45" s="15">
        <v>61647.040000000001</v>
      </c>
      <c r="I45" s="8">
        <f t="shared" si="0"/>
        <v>229605.85</v>
      </c>
    </row>
    <row r="46" spans="1:10" ht="14.4" customHeight="1" x14ac:dyDescent="0.3">
      <c r="A46" s="42" t="s">
        <v>152</v>
      </c>
      <c r="B46" s="2" t="s">
        <v>141</v>
      </c>
      <c r="C46" s="36" t="s">
        <v>46</v>
      </c>
      <c r="D46" s="11" t="s">
        <v>38</v>
      </c>
      <c r="E46" s="12">
        <v>54372.83</v>
      </c>
      <c r="F46" s="12">
        <v>56185.760000000002</v>
      </c>
      <c r="G46" s="15">
        <v>58482.559999999998</v>
      </c>
      <c r="H46" s="15">
        <v>61470</v>
      </c>
      <c r="I46" s="8">
        <f t="shared" si="0"/>
        <v>230511.15</v>
      </c>
    </row>
    <row r="47" spans="1:10" x14ac:dyDescent="0.3">
      <c r="A47" s="42" t="s">
        <v>153</v>
      </c>
      <c r="B47" s="2" t="s">
        <v>150</v>
      </c>
      <c r="C47" s="36" t="s">
        <v>47</v>
      </c>
      <c r="D47" s="11" t="s">
        <v>38</v>
      </c>
      <c r="E47" s="12">
        <v>53686.239999999998</v>
      </c>
      <c r="F47" s="20">
        <v>54174.89</v>
      </c>
      <c r="G47" s="21">
        <v>55159.71</v>
      </c>
      <c r="H47" s="15">
        <v>57149.64</v>
      </c>
      <c r="I47" s="8">
        <f t="shared" si="0"/>
        <v>220170.47999999998</v>
      </c>
    </row>
    <row r="48" spans="1:10" x14ac:dyDescent="0.3">
      <c r="A48" s="42" t="s">
        <v>140</v>
      </c>
      <c r="B48" s="2" t="s">
        <v>141</v>
      </c>
      <c r="C48" s="36" t="s">
        <v>81</v>
      </c>
      <c r="D48" s="11" t="s">
        <v>38</v>
      </c>
      <c r="E48" s="19"/>
      <c r="F48" s="22"/>
      <c r="G48" s="23"/>
      <c r="H48" s="15">
        <v>57786.6</v>
      </c>
      <c r="I48" s="8">
        <f t="shared" si="0"/>
        <v>57786.6</v>
      </c>
    </row>
    <row r="49" spans="1:10" x14ac:dyDescent="0.3">
      <c r="A49" s="2"/>
      <c r="B49" s="2"/>
      <c r="C49" s="38" t="s">
        <v>88</v>
      </c>
      <c r="D49" s="30" t="s">
        <v>38</v>
      </c>
      <c r="E49" s="19"/>
      <c r="F49" s="34"/>
      <c r="G49" s="35"/>
      <c r="H49" s="15"/>
      <c r="I49" s="10">
        <f>SUM(I38:I48)</f>
        <v>3052790.1</v>
      </c>
      <c r="J49" s="53">
        <f>I49/I$90</f>
        <v>0.47603470227513844</v>
      </c>
    </row>
    <row r="50" spans="1:10" ht="28.8" x14ac:dyDescent="0.3">
      <c r="A50" s="42" t="s">
        <v>154</v>
      </c>
      <c r="B50" s="45" t="s">
        <v>155</v>
      </c>
      <c r="C50" s="36" t="s">
        <v>48</v>
      </c>
      <c r="D50" s="11" t="s">
        <v>49</v>
      </c>
      <c r="E50" s="12">
        <v>25271.94</v>
      </c>
      <c r="F50" s="15">
        <v>19430.259999999998</v>
      </c>
      <c r="G50" s="15">
        <v>17578.740000000002</v>
      </c>
      <c r="H50" s="15">
        <v>27828.53</v>
      </c>
      <c r="I50" s="8">
        <f t="shared" si="0"/>
        <v>90109.47</v>
      </c>
    </row>
    <row r="51" spans="1:10" ht="29.4" customHeight="1" x14ac:dyDescent="0.3">
      <c r="A51" s="43" t="s">
        <v>156</v>
      </c>
      <c r="B51" s="45" t="s">
        <v>157</v>
      </c>
      <c r="C51" s="36" t="s">
        <v>50</v>
      </c>
      <c r="D51" s="11" t="s">
        <v>49</v>
      </c>
      <c r="E51" s="12">
        <v>20934.189999999999</v>
      </c>
      <c r="F51" s="15">
        <v>16791.05</v>
      </c>
      <c r="G51" s="15">
        <v>13967.48</v>
      </c>
      <c r="H51" s="15">
        <v>24627.33</v>
      </c>
      <c r="I51" s="8">
        <f t="shared" si="0"/>
        <v>76320.05</v>
      </c>
    </row>
    <row r="52" spans="1:10" x14ac:dyDescent="0.3">
      <c r="A52" s="42" t="s">
        <v>159</v>
      </c>
      <c r="B52" s="2" t="s">
        <v>158</v>
      </c>
      <c r="C52" s="36" t="s">
        <v>51</v>
      </c>
      <c r="D52" s="11" t="s">
        <v>49</v>
      </c>
      <c r="E52" s="12">
        <v>10653.88</v>
      </c>
      <c r="F52" s="14"/>
      <c r="G52" s="14"/>
      <c r="H52" s="15">
        <v>9700.07</v>
      </c>
      <c r="I52" s="8">
        <f t="shared" si="0"/>
        <v>20353.949999999997</v>
      </c>
    </row>
    <row r="53" spans="1:10" ht="28.8" x14ac:dyDescent="0.3">
      <c r="A53" s="42" t="s">
        <v>160</v>
      </c>
      <c r="B53" s="45" t="s">
        <v>161</v>
      </c>
      <c r="C53" s="36" t="s">
        <v>52</v>
      </c>
      <c r="D53" s="11" t="s">
        <v>49</v>
      </c>
      <c r="E53" s="12">
        <v>5199.41</v>
      </c>
      <c r="F53" s="15">
        <v>3455.13</v>
      </c>
      <c r="G53" s="15">
        <v>2564.04</v>
      </c>
      <c r="H53" s="15">
        <v>4854.99</v>
      </c>
      <c r="I53" s="8">
        <f t="shared" si="0"/>
        <v>16073.570000000002</v>
      </c>
    </row>
    <row r="54" spans="1:10" x14ac:dyDescent="0.3">
      <c r="A54" s="42" t="s">
        <v>162</v>
      </c>
      <c r="B54" s="2" t="s">
        <v>163</v>
      </c>
      <c r="C54" s="36" t="s">
        <v>53</v>
      </c>
      <c r="D54" s="11" t="s">
        <v>49</v>
      </c>
      <c r="E54" s="12">
        <v>4262.92</v>
      </c>
      <c r="F54" s="15">
        <v>3351.56</v>
      </c>
      <c r="G54" s="15">
        <v>3392.22</v>
      </c>
      <c r="H54" s="15">
        <v>3975.4</v>
      </c>
      <c r="I54" s="8">
        <f t="shared" si="0"/>
        <v>14982.099999999999</v>
      </c>
    </row>
    <row r="55" spans="1:10" ht="28.8" x14ac:dyDescent="0.3">
      <c r="A55" s="42" t="s">
        <v>164</v>
      </c>
      <c r="B55" s="45" t="s">
        <v>161</v>
      </c>
      <c r="C55" s="36" t="s">
        <v>54</v>
      </c>
      <c r="D55" s="11" t="s">
        <v>49</v>
      </c>
      <c r="E55" s="12">
        <v>2264.19</v>
      </c>
      <c r="F55" s="15">
        <v>2417.59</v>
      </c>
      <c r="G55" s="15">
        <v>1445.21</v>
      </c>
      <c r="H55" s="15">
        <v>2386.2399999999998</v>
      </c>
      <c r="I55" s="8">
        <f t="shared" si="0"/>
        <v>8513.23</v>
      </c>
    </row>
    <row r="56" spans="1:10" x14ac:dyDescent="0.3">
      <c r="A56" s="42" t="s">
        <v>165</v>
      </c>
      <c r="B56" s="2" t="s">
        <v>118</v>
      </c>
      <c r="C56" s="36" t="s">
        <v>55</v>
      </c>
      <c r="D56" s="11" t="s">
        <v>49</v>
      </c>
      <c r="E56" s="12">
        <v>1955.7</v>
      </c>
      <c r="F56" s="15">
        <v>1452.93</v>
      </c>
      <c r="G56" s="15">
        <v>1633.07</v>
      </c>
      <c r="H56" s="15">
        <v>2252.79</v>
      </c>
      <c r="I56" s="8">
        <f t="shared" si="0"/>
        <v>7294.49</v>
      </c>
    </row>
    <row r="57" spans="1:10" x14ac:dyDescent="0.3">
      <c r="A57" s="42" t="s">
        <v>168</v>
      </c>
      <c r="B57" s="2" t="s">
        <v>169</v>
      </c>
      <c r="C57" s="36" t="s">
        <v>56</v>
      </c>
      <c r="D57" s="11" t="s">
        <v>49</v>
      </c>
      <c r="E57" s="12">
        <v>1769.1</v>
      </c>
      <c r="F57" s="15">
        <v>1714.11</v>
      </c>
      <c r="G57" s="15">
        <v>1768.9</v>
      </c>
      <c r="H57" s="15">
        <v>1849.16</v>
      </c>
      <c r="I57" s="8">
        <f t="shared" si="0"/>
        <v>7101.27</v>
      </c>
    </row>
    <row r="58" spans="1:10" ht="26.4" x14ac:dyDescent="0.3">
      <c r="A58" s="42" t="s">
        <v>166</v>
      </c>
      <c r="B58" s="2" t="s">
        <v>167</v>
      </c>
      <c r="C58" s="36" t="s">
        <v>57</v>
      </c>
      <c r="D58" s="11" t="s">
        <v>49</v>
      </c>
      <c r="E58" s="12">
        <v>1334.64</v>
      </c>
      <c r="F58" s="15">
        <v>1331.73</v>
      </c>
      <c r="G58" s="15">
        <v>1502.23</v>
      </c>
      <c r="H58" s="15">
        <v>1406.95</v>
      </c>
      <c r="I58" s="8">
        <f t="shared" si="0"/>
        <v>5575.55</v>
      </c>
    </row>
    <row r="59" spans="1:10" x14ac:dyDescent="0.3">
      <c r="A59" s="42" t="s">
        <v>170</v>
      </c>
      <c r="B59" s="2" t="s">
        <v>171</v>
      </c>
      <c r="C59" s="36" t="s">
        <v>58</v>
      </c>
      <c r="D59" s="11" t="s">
        <v>49</v>
      </c>
      <c r="E59" s="13">
        <v>774.93</v>
      </c>
      <c r="F59" s="24">
        <v>542.32000000000005</v>
      </c>
      <c r="G59" s="24">
        <v>535.73</v>
      </c>
      <c r="H59" s="14"/>
      <c r="I59" s="8">
        <f t="shared" si="0"/>
        <v>1852.98</v>
      </c>
    </row>
    <row r="60" spans="1:10" x14ac:dyDescent="0.3">
      <c r="A60" s="42" t="s">
        <v>172</v>
      </c>
      <c r="B60" s="2" t="s">
        <v>106</v>
      </c>
      <c r="C60" s="37" t="s">
        <v>83</v>
      </c>
      <c r="D60" s="11" t="s">
        <v>49</v>
      </c>
      <c r="E60" s="13"/>
      <c r="F60" s="48">
        <v>569.64</v>
      </c>
      <c r="G60" s="14"/>
      <c r="H60" s="14"/>
      <c r="I60" s="8">
        <f t="shared" si="0"/>
        <v>569.64</v>
      </c>
    </row>
    <row r="61" spans="1:10" x14ac:dyDescent="0.3">
      <c r="A61" s="2"/>
      <c r="B61" s="2"/>
      <c r="C61" s="37" t="s">
        <v>84</v>
      </c>
      <c r="D61" s="11" t="s">
        <v>49</v>
      </c>
      <c r="E61" s="46"/>
      <c r="F61" s="50"/>
      <c r="G61" s="47">
        <v>604.24</v>
      </c>
      <c r="H61" s="24">
        <v>841.46</v>
      </c>
      <c r="I61" s="8">
        <f t="shared" si="0"/>
        <v>1445.7</v>
      </c>
    </row>
    <row r="62" spans="1:10" x14ac:dyDescent="0.3">
      <c r="A62" s="2"/>
      <c r="B62" s="2"/>
      <c r="C62" s="38" t="s">
        <v>88</v>
      </c>
      <c r="D62" s="30" t="s">
        <v>49</v>
      </c>
      <c r="E62" s="46"/>
      <c r="F62" s="50"/>
      <c r="G62" s="47"/>
      <c r="H62" s="24"/>
      <c r="I62" s="10">
        <f>SUM(I50:I61)</f>
        <v>250192.00000000006</v>
      </c>
      <c r="J62" s="53">
        <f>I62/I$90</f>
        <v>3.9013515613674672E-2</v>
      </c>
    </row>
    <row r="63" spans="1:10" x14ac:dyDescent="0.3">
      <c r="A63" s="42" t="s">
        <v>173</v>
      </c>
      <c r="B63" s="2" t="s">
        <v>174</v>
      </c>
      <c r="C63" s="36" t="s">
        <v>59</v>
      </c>
      <c r="D63" s="11" t="s">
        <v>3</v>
      </c>
      <c r="E63" s="12">
        <v>20237</v>
      </c>
      <c r="F63" s="49">
        <v>20968.689999999999</v>
      </c>
      <c r="G63" s="15">
        <v>22145.040000000001</v>
      </c>
      <c r="H63" s="15">
        <v>22295.42</v>
      </c>
      <c r="I63" s="8">
        <f t="shared" si="0"/>
        <v>85646.15</v>
      </c>
    </row>
    <row r="64" spans="1:10" x14ac:dyDescent="0.3">
      <c r="A64" s="42" t="s">
        <v>175</v>
      </c>
      <c r="B64" s="2" t="s">
        <v>101</v>
      </c>
      <c r="C64" s="36" t="s">
        <v>60</v>
      </c>
      <c r="D64" s="11" t="s">
        <v>3</v>
      </c>
      <c r="E64" s="12">
        <v>11307.23</v>
      </c>
      <c r="F64" s="15">
        <v>11377.08</v>
      </c>
      <c r="G64" s="15">
        <v>11526</v>
      </c>
      <c r="H64" s="15">
        <v>12001.8</v>
      </c>
      <c r="I64" s="8">
        <f t="shared" si="0"/>
        <v>46212.11</v>
      </c>
    </row>
    <row r="65" spans="1:10" x14ac:dyDescent="0.3">
      <c r="A65" s="42" t="s">
        <v>176</v>
      </c>
      <c r="B65" s="2" t="s">
        <v>177</v>
      </c>
      <c r="C65" s="36" t="s">
        <v>61</v>
      </c>
      <c r="D65" s="11" t="s">
        <v>3</v>
      </c>
      <c r="E65" s="12">
        <v>7440.85</v>
      </c>
      <c r="F65" s="15">
        <v>7385.28</v>
      </c>
      <c r="G65" s="15">
        <v>7406.69</v>
      </c>
      <c r="H65" s="15">
        <v>7651.58</v>
      </c>
      <c r="I65" s="8">
        <f t="shared" si="0"/>
        <v>29884.400000000001</v>
      </c>
    </row>
    <row r="66" spans="1:10" ht="28.8" x14ac:dyDescent="0.3">
      <c r="A66" s="42" t="s">
        <v>178</v>
      </c>
      <c r="B66" s="45" t="s">
        <v>161</v>
      </c>
      <c r="C66" s="36" t="s">
        <v>62</v>
      </c>
      <c r="D66" s="11" t="s">
        <v>3</v>
      </c>
      <c r="E66" s="12">
        <v>6921.79</v>
      </c>
      <c r="F66" s="15">
        <v>5692.49</v>
      </c>
      <c r="G66" s="15">
        <v>4517.3500000000004</v>
      </c>
      <c r="H66" s="15">
        <v>7852.45</v>
      </c>
      <c r="I66" s="8">
        <f>SUM(E66:H66)</f>
        <v>24984.079999999998</v>
      </c>
    </row>
    <row r="67" spans="1:10" ht="28.8" x14ac:dyDescent="0.3">
      <c r="A67" s="42" t="s">
        <v>179</v>
      </c>
      <c r="B67" s="45" t="s">
        <v>180</v>
      </c>
      <c r="C67" s="36" t="s">
        <v>63</v>
      </c>
      <c r="D67" s="11" t="s">
        <v>3</v>
      </c>
      <c r="E67" s="12">
        <v>4602.8999999999996</v>
      </c>
      <c r="F67" s="15">
        <v>4111.42</v>
      </c>
      <c r="G67" s="15">
        <v>3394.19</v>
      </c>
      <c r="H67" s="15">
        <v>3491.3</v>
      </c>
      <c r="I67" s="8">
        <f t="shared" si="0"/>
        <v>15599.810000000001</v>
      </c>
    </row>
    <row r="68" spans="1:10" ht="14.4" customHeight="1" x14ac:dyDescent="0.3">
      <c r="A68" s="43" t="s">
        <v>181</v>
      </c>
      <c r="B68" s="45" t="s">
        <v>182</v>
      </c>
      <c r="C68" s="37" t="s">
        <v>85</v>
      </c>
      <c r="D68" s="11" t="s">
        <v>3</v>
      </c>
      <c r="E68" s="12">
        <v>2236.25</v>
      </c>
      <c r="F68" s="15">
        <v>2288.54</v>
      </c>
      <c r="G68" s="15">
        <v>1340.14</v>
      </c>
      <c r="H68" s="15">
        <v>1443.11</v>
      </c>
      <c r="I68" s="8">
        <f t="shared" si="0"/>
        <v>7308.04</v>
      </c>
    </row>
    <row r="69" spans="1:10" ht="28.8" x14ac:dyDescent="0.3">
      <c r="A69" s="42" t="s">
        <v>183</v>
      </c>
      <c r="B69" s="45" t="s">
        <v>116</v>
      </c>
      <c r="C69" s="36" t="s">
        <v>64</v>
      </c>
      <c r="D69" s="11" t="s">
        <v>3</v>
      </c>
      <c r="E69" s="12">
        <v>1736.19</v>
      </c>
      <c r="F69" s="15">
        <v>1759.16</v>
      </c>
      <c r="G69" s="15">
        <v>1772.38</v>
      </c>
      <c r="H69" s="15">
        <v>1868.62</v>
      </c>
      <c r="I69" s="8">
        <f t="shared" si="0"/>
        <v>7136.35</v>
      </c>
    </row>
    <row r="70" spans="1:10" x14ac:dyDescent="0.3">
      <c r="A70" s="42" t="s">
        <v>184</v>
      </c>
      <c r="B70" s="2" t="s">
        <v>93</v>
      </c>
      <c r="C70" s="36" t="s">
        <v>65</v>
      </c>
      <c r="D70" s="11" t="s">
        <v>3</v>
      </c>
      <c r="E70" s="12">
        <v>1487.84</v>
      </c>
      <c r="F70" s="15">
        <v>1537.08</v>
      </c>
      <c r="G70" s="15">
        <v>1561.12</v>
      </c>
      <c r="H70" s="15">
        <v>1654</v>
      </c>
      <c r="I70" s="8">
        <f t="shared" si="0"/>
        <v>6240.04</v>
      </c>
    </row>
    <row r="71" spans="1:10" ht="28.8" x14ac:dyDescent="0.3">
      <c r="A71" s="42" t="s">
        <v>185</v>
      </c>
      <c r="B71" s="45" t="s">
        <v>182</v>
      </c>
      <c r="C71" s="36" t="s">
        <v>66</v>
      </c>
      <c r="D71" s="11" t="s">
        <v>3</v>
      </c>
      <c r="E71" s="13">
        <v>757.24</v>
      </c>
      <c r="F71" s="24">
        <v>755.56</v>
      </c>
      <c r="G71" s="24">
        <v>756.43</v>
      </c>
      <c r="H71" s="24">
        <v>793.03</v>
      </c>
      <c r="I71" s="8">
        <f t="shared" si="0"/>
        <v>3062.26</v>
      </c>
    </row>
    <row r="72" spans="1:10" ht="28.8" x14ac:dyDescent="0.3">
      <c r="A72" s="42" t="s">
        <v>186</v>
      </c>
      <c r="B72" s="45" t="s">
        <v>180</v>
      </c>
      <c r="C72" s="36" t="s">
        <v>67</v>
      </c>
      <c r="D72" s="11" t="s">
        <v>3</v>
      </c>
      <c r="E72" s="13">
        <v>739.4</v>
      </c>
      <c r="F72" s="24">
        <v>711.25</v>
      </c>
      <c r="G72" s="24">
        <v>698.99</v>
      </c>
      <c r="H72" s="24">
        <v>747.39</v>
      </c>
      <c r="I72" s="8">
        <f t="shared" si="0"/>
        <v>2897.03</v>
      </c>
    </row>
    <row r="73" spans="1:10" x14ac:dyDescent="0.3">
      <c r="A73" s="2"/>
      <c r="B73" s="2"/>
      <c r="C73" s="38" t="s">
        <v>88</v>
      </c>
      <c r="D73" s="30" t="s">
        <v>3</v>
      </c>
      <c r="E73" s="13"/>
      <c r="F73" s="24"/>
      <c r="G73" s="24"/>
      <c r="H73" s="24"/>
      <c r="I73" s="10">
        <f>SUM(I63:I72)</f>
        <v>228970.27000000002</v>
      </c>
      <c r="J73" s="53">
        <f>I73/I$90</f>
        <v>3.5704319897168192E-2</v>
      </c>
    </row>
    <row r="74" spans="1:10" ht="26.4" x14ac:dyDescent="0.3">
      <c r="A74" s="42" t="s">
        <v>187</v>
      </c>
      <c r="B74" s="2" t="s">
        <v>188</v>
      </c>
      <c r="C74" s="36" t="s">
        <v>68</v>
      </c>
      <c r="D74" s="11" t="s">
        <v>69</v>
      </c>
      <c r="E74" s="12">
        <v>7042.52</v>
      </c>
      <c r="F74" s="12">
        <v>8572.2199999999993</v>
      </c>
      <c r="G74" s="27">
        <v>9203.83</v>
      </c>
      <c r="H74" s="27">
        <v>9544.6299999999992</v>
      </c>
      <c r="I74" s="8">
        <f>SUM(E74:H74)</f>
        <v>34363.199999999997</v>
      </c>
    </row>
    <row r="75" spans="1:10" x14ac:dyDescent="0.3">
      <c r="A75" s="42" t="s">
        <v>189</v>
      </c>
      <c r="B75" s="2" t="s">
        <v>188</v>
      </c>
      <c r="C75" s="36" t="s">
        <v>70</v>
      </c>
      <c r="D75" s="11" t="s">
        <v>69</v>
      </c>
      <c r="E75" s="13">
        <v>57.51</v>
      </c>
      <c r="F75" s="13">
        <v>4.3099999999999996</v>
      </c>
      <c r="G75" s="28">
        <v>200.89</v>
      </c>
      <c r="H75" s="29">
        <v>1247.6600000000001</v>
      </c>
      <c r="I75" s="8">
        <f t="shared" si="0"/>
        <v>1510.3700000000001</v>
      </c>
    </row>
    <row r="76" spans="1:10" x14ac:dyDescent="0.3">
      <c r="A76" s="2"/>
      <c r="B76" s="2"/>
      <c r="C76" s="38" t="s">
        <v>88</v>
      </c>
      <c r="D76" s="30" t="s">
        <v>69</v>
      </c>
      <c r="E76" s="13"/>
      <c r="F76" s="13"/>
      <c r="G76" s="28"/>
      <c r="H76" s="29"/>
      <c r="I76" s="10">
        <f>SUM(I74:I75)</f>
        <v>35873.57</v>
      </c>
      <c r="J76" s="53">
        <f>I76/I$90</f>
        <v>5.5939202025374552E-3</v>
      </c>
    </row>
    <row r="77" spans="1:10" ht="26.4" x14ac:dyDescent="0.3">
      <c r="A77" s="42" t="s">
        <v>187</v>
      </c>
      <c r="B77" s="2" t="s">
        <v>188</v>
      </c>
      <c r="C77" s="36" t="s">
        <v>68</v>
      </c>
      <c r="D77" s="11" t="s">
        <v>71</v>
      </c>
      <c r="E77" s="12">
        <v>13143.12</v>
      </c>
      <c r="F77" s="12">
        <v>14520.23</v>
      </c>
      <c r="G77" s="27">
        <v>17698.8</v>
      </c>
      <c r="H77" s="27">
        <v>19395.28</v>
      </c>
      <c r="I77" s="8">
        <f t="shared" si="0"/>
        <v>64757.429999999993</v>
      </c>
    </row>
    <row r="78" spans="1:10" ht="30" customHeight="1" x14ac:dyDescent="0.3">
      <c r="A78" s="42" t="s">
        <v>190</v>
      </c>
      <c r="B78" s="2" t="s">
        <v>191</v>
      </c>
      <c r="C78" s="36" t="s">
        <v>72</v>
      </c>
      <c r="D78" s="11" t="s">
        <v>71</v>
      </c>
      <c r="E78" s="12">
        <v>2452.08</v>
      </c>
      <c r="F78" s="12">
        <v>1405.77</v>
      </c>
      <c r="G78" s="27">
        <v>1992.07</v>
      </c>
      <c r="H78" s="27">
        <v>5495.21</v>
      </c>
      <c r="I78" s="8">
        <f t="shared" si="0"/>
        <v>11345.130000000001</v>
      </c>
    </row>
    <row r="79" spans="1:10" x14ac:dyDescent="0.3">
      <c r="A79" s="42" t="s">
        <v>189</v>
      </c>
      <c r="B79" s="2" t="s">
        <v>188</v>
      </c>
      <c r="C79" s="36" t="s">
        <v>70</v>
      </c>
      <c r="D79" s="11" t="s">
        <v>71</v>
      </c>
      <c r="E79" s="12">
        <v>1904.31</v>
      </c>
      <c r="F79" s="13">
        <v>99.24</v>
      </c>
      <c r="G79" s="27">
        <v>10268.25</v>
      </c>
      <c r="H79" s="27">
        <v>79170.87</v>
      </c>
      <c r="I79" s="8">
        <f t="shared" si="0"/>
        <v>91442.67</v>
      </c>
    </row>
    <row r="80" spans="1:10" ht="28.2" customHeight="1" x14ac:dyDescent="0.3">
      <c r="A80" s="42" t="s">
        <v>190</v>
      </c>
      <c r="B80" s="2" t="s">
        <v>191</v>
      </c>
      <c r="C80" s="36" t="s">
        <v>73</v>
      </c>
      <c r="D80" s="11" t="s">
        <v>71</v>
      </c>
      <c r="E80" s="13">
        <v>553.22</v>
      </c>
      <c r="F80" s="13">
        <v>518.04999999999995</v>
      </c>
      <c r="G80" s="28">
        <v>688.02</v>
      </c>
      <c r="H80" s="28">
        <v>685.21</v>
      </c>
      <c r="I80" s="8">
        <f t="shared" si="0"/>
        <v>2444.5</v>
      </c>
    </row>
    <row r="81" spans="1:10" ht="14.4" customHeight="1" x14ac:dyDescent="0.3">
      <c r="A81" s="42" t="s">
        <v>192</v>
      </c>
      <c r="B81" s="2" t="s">
        <v>191</v>
      </c>
      <c r="C81" s="36" t="s">
        <v>74</v>
      </c>
      <c r="D81" s="11" t="s">
        <v>71</v>
      </c>
      <c r="E81" s="13">
        <v>102.26</v>
      </c>
      <c r="F81" s="13">
        <v>340.25</v>
      </c>
      <c r="G81" s="28">
        <v>769.21</v>
      </c>
      <c r="H81" s="28">
        <v>919.54</v>
      </c>
      <c r="I81" s="8">
        <f t="shared" si="0"/>
        <v>2131.2600000000002</v>
      </c>
    </row>
    <row r="82" spans="1:10" ht="26.4" x14ac:dyDescent="0.3">
      <c r="A82" s="42" t="s">
        <v>193</v>
      </c>
      <c r="B82" s="2" t="s">
        <v>191</v>
      </c>
      <c r="C82" s="36" t="s">
        <v>75</v>
      </c>
      <c r="D82" s="11" t="s">
        <v>71</v>
      </c>
      <c r="E82" s="13">
        <v>77.39</v>
      </c>
      <c r="F82" s="13">
        <v>69.27</v>
      </c>
      <c r="G82" s="28">
        <v>108.91</v>
      </c>
      <c r="H82" s="28">
        <v>223.59</v>
      </c>
      <c r="I82" s="8">
        <f t="shared" si="0"/>
        <v>479.15999999999997</v>
      </c>
    </row>
    <row r="83" spans="1:10" x14ac:dyDescent="0.3">
      <c r="A83" s="42" t="s">
        <v>195</v>
      </c>
      <c r="B83" s="2" t="s">
        <v>188</v>
      </c>
      <c r="C83" s="36" t="s">
        <v>76</v>
      </c>
      <c r="D83" s="11" t="s">
        <v>71</v>
      </c>
      <c r="E83" s="13">
        <v>64.09</v>
      </c>
      <c r="F83" s="13">
        <v>36.06</v>
      </c>
      <c r="G83" s="28">
        <v>22.26</v>
      </c>
      <c r="H83" s="25"/>
      <c r="I83" s="8">
        <f t="shared" ref="I83:I88" si="1">SUM(E83:H83)</f>
        <v>122.41000000000001</v>
      </c>
    </row>
    <row r="84" spans="1:10" ht="26.4" x14ac:dyDescent="0.3">
      <c r="A84" s="42" t="s">
        <v>194</v>
      </c>
      <c r="B84" s="2" t="s">
        <v>191</v>
      </c>
      <c r="C84" s="36" t="s">
        <v>77</v>
      </c>
      <c r="D84" s="11" t="s">
        <v>71</v>
      </c>
      <c r="E84" s="13">
        <v>45.6</v>
      </c>
      <c r="F84" s="13">
        <v>50.5</v>
      </c>
      <c r="G84" s="28">
        <v>60.46</v>
      </c>
      <c r="H84" s="28">
        <v>101.66</v>
      </c>
      <c r="I84" s="8">
        <f t="shared" si="1"/>
        <v>258.22000000000003</v>
      </c>
    </row>
    <row r="85" spans="1:10" x14ac:dyDescent="0.3">
      <c r="A85" s="42" t="s">
        <v>196</v>
      </c>
      <c r="B85" s="2" t="s">
        <v>188</v>
      </c>
      <c r="C85" s="36" t="s">
        <v>78</v>
      </c>
      <c r="D85" s="11" t="s">
        <v>71</v>
      </c>
      <c r="E85" s="13">
        <v>31.21</v>
      </c>
      <c r="F85" s="13">
        <v>36.21</v>
      </c>
      <c r="G85" s="28">
        <v>42.69</v>
      </c>
      <c r="H85" s="28">
        <v>62.13</v>
      </c>
      <c r="I85" s="8">
        <f t="shared" si="1"/>
        <v>172.24</v>
      </c>
    </row>
    <row r="86" spans="1:10" ht="14.4" customHeight="1" x14ac:dyDescent="0.3">
      <c r="A86" s="42" t="s">
        <v>193</v>
      </c>
      <c r="B86" s="2" t="s">
        <v>191</v>
      </c>
      <c r="C86" s="36" t="s">
        <v>79</v>
      </c>
      <c r="D86" s="11" t="s">
        <v>71</v>
      </c>
      <c r="E86" s="13">
        <v>18.46</v>
      </c>
      <c r="F86" s="13">
        <v>25.84</v>
      </c>
      <c r="G86" s="28">
        <v>25.38</v>
      </c>
      <c r="H86" s="25"/>
      <c r="I86" s="8">
        <f t="shared" si="1"/>
        <v>69.679999999999993</v>
      </c>
    </row>
    <row r="87" spans="1:10" x14ac:dyDescent="0.3">
      <c r="A87" s="42" t="s">
        <v>187</v>
      </c>
      <c r="B87" s="2" t="s">
        <v>188</v>
      </c>
      <c r="C87" s="39" t="s">
        <v>86</v>
      </c>
      <c r="D87" s="11" t="s">
        <v>71</v>
      </c>
      <c r="E87" s="9"/>
      <c r="F87" s="9"/>
      <c r="G87" s="26"/>
      <c r="H87" s="27">
        <v>14113.93</v>
      </c>
      <c r="I87" s="8">
        <f t="shared" si="1"/>
        <v>14113.93</v>
      </c>
    </row>
    <row r="88" spans="1:10" ht="26.4" x14ac:dyDescent="0.3">
      <c r="A88" s="42" t="s">
        <v>190</v>
      </c>
      <c r="B88" s="2" t="s">
        <v>191</v>
      </c>
      <c r="C88" s="39" t="s">
        <v>87</v>
      </c>
      <c r="D88" s="11" t="s">
        <v>71</v>
      </c>
      <c r="E88" s="9"/>
      <c r="F88" s="9"/>
      <c r="G88" s="26"/>
      <c r="H88" s="28">
        <v>22.98</v>
      </c>
      <c r="I88" s="8">
        <f t="shared" si="1"/>
        <v>22.98</v>
      </c>
    </row>
    <row r="89" spans="1:10" x14ac:dyDescent="0.3">
      <c r="A89" s="2"/>
      <c r="B89" s="2"/>
      <c r="C89" s="38" t="s">
        <v>88</v>
      </c>
      <c r="D89" s="30" t="s">
        <v>71</v>
      </c>
      <c r="E89" s="9"/>
      <c r="F89" s="9"/>
      <c r="G89" s="9"/>
      <c r="H89" s="9"/>
      <c r="I89" s="10">
        <f>SUM(I77:I88)</f>
        <v>187359.61</v>
      </c>
      <c r="J89" s="53">
        <f>I89/I$90</f>
        <v>2.921579055328306E-2</v>
      </c>
    </row>
    <row r="90" spans="1:10" ht="27.6" customHeight="1" x14ac:dyDescent="0.3">
      <c r="A90" s="41" t="s">
        <v>200</v>
      </c>
      <c r="B90" s="44" t="s">
        <v>201</v>
      </c>
      <c r="C90" s="44"/>
      <c r="D90" s="3"/>
      <c r="E90" s="5">
        <f>SUM(E2:E88)</f>
        <v>1498659.5399999998</v>
      </c>
      <c r="F90" s="5">
        <f t="shared" ref="F90:H90" si="2">SUM(F2:F88)</f>
        <v>1526743.04</v>
      </c>
      <c r="G90" s="5">
        <f t="shared" si="2"/>
        <v>1570418.5699999998</v>
      </c>
      <c r="H90" s="5">
        <f t="shared" si="2"/>
        <v>1817135.8999999997</v>
      </c>
      <c r="I90" s="5">
        <f>SUM(E90:H90)</f>
        <v>6412957.0499999998</v>
      </c>
    </row>
  </sheetData>
  <phoneticPr fontId="2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Pana</dc:creator>
  <cp:lastModifiedBy>Marian Pana</cp:lastModifiedBy>
  <dcterms:created xsi:type="dcterms:W3CDTF">2020-12-08T13:12:23Z</dcterms:created>
  <dcterms:modified xsi:type="dcterms:W3CDTF">2025-08-18T10:52:27Z</dcterms:modified>
</cp:coreProperties>
</file>